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1-4кл.пятница2" sheetId="1" r:id="rId1"/>
  </sheets>
  <externalReferences>
    <externalReference r:id="rId2"/>
    <externalReference r:id="rId3"/>
  </externalReferences>
  <calcPr calcId="124519" iterateDelta="1E-4"/>
</workbook>
</file>

<file path=xl/calcChain.xml><?xml version="1.0" encoding="utf-8"?>
<calcChain xmlns="http://schemas.openxmlformats.org/spreadsheetml/2006/main">
  <c r="B36" i="1"/>
  <c r="B35"/>
  <c r="B34"/>
  <c r="B33"/>
  <c r="P32"/>
  <c r="P34" s="1"/>
  <c r="P36" s="1"/>
  <c r="O32"/>
  <c r="O34" s="1"/>
  <c r="O36" s="1"/>
  <c r="L32"/>
  <c r="L34" s="1"/>
  <c r="L36" s="1"/>
  <c r="K32"/>
  <c r="K34" s="1"/>
  <c r="K36" s="1"/>
  <c r="H32"/>
  <c r="H34" s="1"/>
  <c r="H36" s="1"/>
  <c r="G32"/>
  <c r="G34" s="1"/>
  <c r="G36" s="1"/>
  <c r="D32"/>
  <c r="D34" s="1"/>
  <c r="D36" s="1"/>
  <c r="B32"/>
  <c r="O31"/>
  <c r="O33" s="1"/>
  <c r="O35" s="1"/>
  <c r="N31"/>
  <c r="N33" s="1"/>
  <c r="N35" s="1"/>
  <c r="K31"/>
  <c r="K33" s="1"/>
  <c r="K35" s="1"/>
  <c r="J31"/>
  <c r="J33" s="1"/>
  <c r="J35" s="1"/>
  <c r="G31"/>
  <c r="G33" s="1"/>
  <c r="G35" s="1"/>
  <c r="F31"/>
  <c r="F33" s="1"/>
  <c r="F35" s="1"/>
  <c r="B31"/>
  <c r="Q30"/>
  <c r="P30"/>
  <c r="O30"/>
  <c r="N30"/>
  <c r="M30"/>
  <c r="L30"/>
  <c r="K30"/>
  <c r="J30"/>
  <c r="I30"/>
  <c r="H30"/>
  <c r="G30"/>
  <c r="F30"/>
  <c r="E30"/>
  <c r="D30"/>
  <c r="C30"/>
  <c r="Q23"/>
  <c r="Q32" s="1"/>
  <c r="Q34" s="1"/>
  <c r="Q36" s="1"/>
  <c r="P23"/>
  <c r="O23"/>
  <c r="N23"/>
  <c r="N32" s="1"/>
  <c r="N34" s="1"/>
  <c r="N36" s="1"/>
  <c r="M23"/>
  <c r="M32" s="1"/>
  <c r="M34" s="1"/>
  <c r="M36" s="1"/>
  <c r="L23"/>
  <c r="K23"/>
  <c r="J23"/>
  <c r="J32" s="1"/>
  <c r="J34" s="1"/>
  <c r="J36" s="1"/>
  <c r="I23"/>
  <c r="I32" s="1"/>
  <c r="I34" s="1"/>
  <c r="I36" s="1"/>
  <c r="H23"/>
  <c r="G23"/>
  <c r="F23"/>
  <c r="F32" s="1"/>
  <c r="F34" s="1"/>
  <c r="F36" s="1"/>
  <c r="E23"/>
  <c r="E32" s="1"/>
  <c r="E34" s="1"/>
  <c r="E36" s="1"/>
  <c r="D23"/>
  <c r="C23"/>
  <c r="Q15"/>
  <c r="Q31" s="1"/>
  <c r="Q33" s="1"/>
  <c r="Q35" s="1"/>
  <c r="P15"/>
  <c r="P31" s="1"/>
  <c r="P33" s="1"/>
  <c r="P35" s="1"/>
  <c r="O15"/>
  <c r="N15"/>
  <c r="M15"/>
  <c r="M31" s="1"/>
  <c r="M33" s="1"/>
  <c r="M35" s="1"/>
  <c r="L15"/>
  <c r="L31" s="1"/>
  <c r="L33" s="1"/>
  <c r="L35" s="1"/>
  <c r="K15"/>
  <c r="J15"/>
  <c r="I15"/>
  <c r="I31" s="1"/>
  <c r="I33" s="1"/>
  <c r="I35" s="1"/>
  <c r="H15"/>
  <c r="H31" s="1"/>
  <c r="H33" s="1"/>
  <c r="H35" s="1"/>
  <c r="G15"/>
  <c r="F15"/>
  <c r="E15"/>
  <c r="E31" s="1"/>
  <c r="E33" s="1"/>
  <c r="E35" s="1"/>
  <c r="D15"/>
  <c r="D31" s="1"/>
  <c r="D33" s="1"/>
  <c r="D35" s="1"/>
  <c r="C15"/>
</calcChain>
</file>

<file path=xl/sharedStrings.xml><?xml version="1.0" encoding="utf-8"?>
<sst xmlns="http://schemas.openxmlformats.org/spreadsheetml/2006/main" count="68" uniqueCount="51">
  <si>
    <t>Пятница 1-4 класс</t>
  </si>
  <si>
    <t>Наименование</t>
  </si>
  <si>
    <t>Выход</t>
  </si>
  <si>
    <t>Белки</t>
  </si>
  <si>
    <t>Жиры</t>
  </si>
  <si>
    <t>Углеводы</t>
  </si>
  <si>
    <t>Энергетическая ценность</t>
  </si>
  <si>
    <t>Витамины</t>
  </si>
  <si>
    <t>Минеральные вещества</t>
  </si>
  <si>
    <t>B2, мг</t>
  </si>
  <si>
    <t>I, мкг</t>
  </si>
  <si>
    <t>№ по сборнику</t>
  </si>
  <si>
    <t>Наименование сборника</t>
  </si>
  <si>
    <t>В 1, мг</t>
  </si>
  <si>
    <t>С, мг</t>
  </si>
  <si>
    <t>А, мкг</t>
  </si>
  <si>
    <t>Е мг,ток.</t>
  </si>
  <si>
    <t>Са, мг</t>
  </si>
  <si>
    <t>Р, мг</t>
  </si>
  <si>
    <t>Мg, мг</t>
  </si>
  <si>
    <t>Fe, мг</t>
  </si>
  <si>
    <t>г</t>
  </si>
  <si>
    <t>ккал</t>
  </si>
  <si>
    <t>День 5 (пятница)</t>
  </si>
  <si>
    <t>ЗАВТРАК</t>
  </si>
  <si>
    <t>Каша рисовая с изюмом</t>
  </si>
  <si>
    <t>Для обуч образовательных организаций Кучма, 2016</t>
  </si>
  <si>
    <t>Чай</t>
  </si>
  <si>
    <t xml:space="preserve"> Кондитерское изделие,печенье</t>
  </si>
  <si>
    <t>Технологическая инструкция по производству кулинарной продукции для питания детей и подростков школьного возраста в организованных коллективах. М.2006</t>
  </si>
  <si>
    <t>Сыр (порциями)</t>
  </si>
  <si>
    <t>Масло сливочное</t>
  </si>
  <si>
    <t>Хлеб из муки пшеничной</t>
  </si>
  <si>
    <t>Итого за завтрак:</t>
  </si>
  <si>
    <t>ОБЕД</t>
  </si>
  <si>
    <t>Обед</t>
  </si>
  <si>
    <t>Винегрет овощной</t>
  </si>
  <si>
    <t xml:space="preserve">Сборник рецептур на продукцию для обучающихся во всех образовательных учреждениях под ред. М.П.Могильного и В.А. Тутельяна. - М.: ДеЛи принт, 2005г. </t>
  </si>
  <si>
    <t>Щи из свеж капусты со сметаной и курами</t>
  </si>
  <si>
    <t>Пельмени с маслом сливочным</t>
  </si>
  <si>
    <t xml:space="preserve">Компот из плодов сухих  </t>
  </si>
  <si>
    <t>СБ Онищенко ,Тутельяна ,Москва,2022.</t>
  </si>
  <si>
    <t>Хлеб ржано-пшеничный</t>
  </si>
  <si>
    <t>Итого за обед:</t>
  </si>
  <si>
    <t>ПОЛДНИК</t>
  </si>
  <si>
    <t xml:space="preserve">Оладьи </t>
  </si>
  <si>
    <t>Сгущеное молоко</t>
  </si>
  <si>
    <t>Фрукты свежие по сезонности</t>
  </si>
  <si>
    <t>Сок фруктовый</t>
  </si>
  <si>
    <t>Сборник рецептур на продукцию для обучающихся во всех образовательных учреждениях под ред. М.П.Могильного и В.А. Тутельяна. - М.: ДеЛи плюс, 2015г.</t>
  </si>
  <si>
    <t>Итого за полдник:</t>
  </si>
</sst>
</file>

<file path=xl/styles.xml><?xml version="1.0" encoding="utf-8"?>
<styleSheet xmlns="http://schemas.openxmlformats.org/spreadsheetml/2006/main">
  <numFmts count="1">
    <numFmt numFmtId="164" formatCode="#\ ##0.00"/>
  </numFmts>
  <fonts count="15">
    <font>
      <sz val="10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b/>
      <i/>
      <sz val="11"/>
      <name val="Times New Roman"/>
      <family val="1"/>
      <charset val="204"/>
    </font>
    <font>
      <b/>
      <i/>
      <sz val="7.5"/>
      <name val="Times New Roman"/>
      <family val="1"/>
      <charset val="1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E6F2"/>
        <bgColor rgb="FFEEECE1"/>
      </patternFill>
    </fill>
    <fill>
      <patternFill patternType="solid">
        <fgColor rgb="FFFEFFED"/>
        <bgColor rgb="FFFFFFFF"/>
      </patternFill>
    </fill>
    <fill>
      <patternFill patternType="solid">
        <fgColor rgb="FFEEECE1"/>
        <bgColor rgb="FFDCE6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164" fontId="14" fillId="0" borderId="0"/>
  </cellStyleXfs>
  <cellXfs count="33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4" fillId="2" borderId="1" xfId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2" fontId="4" fillId="2" borderId="2" xfId="1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vertical="center"/>
    </xf>
    <xf numFmtId="0" fontId="6" fillId="0" borderId="1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horizontal="center" vertical="center"/>
    </xf>
    <xf numFmtId="2" fontId="6" fillId="0" borderId="1" xfId="1" applyNumberFormat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7" fillId="0" borderId="1" xfId="2" applyFont="1" applyBorder="1" applyAlignment="1" applyProtection="1">
      <alignment vertical="center"/>
    </xf>
    <xf numFmtId="1" fontId="7" fillId="0" borderId="1" xfId="2" applyNumberFormat="1" applyFont="1" applyBorder="1" applyAlignment="1" applyProtection="1">
      <alignment horizontal="center" vertical="center"/>
    </xf>
    <xf numFmtId="2" fontId="7" fillId="0" borderId="1" xfId="2" applyNumberFormat="1" applyFont="1" applyBorder="1" applyAlignment="1" applyProtection="1">
      <alignment horizontal="center" vertical="center"/>
    </xf>
    <xf numFmtId="0" fontId="8" fillId="0" borderId="1" xfId="2" applyFont="1" applyBorder="1" applyAlignment="1" applyProtection="1">
      <alignment vertical="center"/>
    </xf>
    <xf numFmtId="0" fontId="9" fillId="4" borderId="1" xfId="1" applyFont="1" applyFill="1" applyBorder="1" applyAlignment="1" applyProtection="1">
      <alignment horizontal="center" vertical="center"/>
    </xf>
    <xf numFmtId="0" fontId="8" fillId="0" borderId="3" xfId="2" applyFont="1" applyBorder="1" applyAlignment="1" applyProtection="1">
      <alignment horizontal="center" vertical="center"/>
    </xf>
    <xf numFmtId="2" fontId="8" fillId="0" borderId="1" xfId="2" applyNumberFormat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6" fillId="0" borderId="1" xfId="1" applyFont="1" applyBorder="1" applyAlignment="1" applyProtection="1">
      <alignment vertical="center" shrinkToFit="1"/>
    </xf>
    <xf numFmtId="0" fontId="11" fillId="0" borderId="1" xfId="1" applyFont="1" applyBorder="1" applyAlignment="1" applyProtection="1">
      <alignment horizontal="center" vertical="center"/>
    </xf>
    <xf numFmtId="2" fontId="11" fillId="0" borderId="1" xfId="1" applyNumberFormat="1" applyFont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vertical="center"/>
    </xf>
    <xf numFmtId="0" fontId="8" fillId="0" borderId="1" xfId="2" applyFont="1" applyBorder="1" applyAlignment="1" applyProtection="1">
      <alignment vertical="center" wrapText="1"/>
    </xf>
    <xf numFmtId="0" fontId="12" fillId="0" borderId="1" xfId="2" applyFont="1" applyBorder="1" applyAlignment="1" applyProtection="1">
      <alignment vertical="center"/>
    </xf>
    <xf numFmtId="0" fontId="12" fillId="0" borderId="1" xfId="2" applyFont="1" applyBorder="1" applyAlignment="1" applyProtection="1">
      <alignment horizontal="center" vertical="center"/>
    </xf>
    <xf numFmtId="2" fontId="12" fillId="0" borderId="1" xfId="1" applyNumberFormat="1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 vertical="top" wrapText="1"/>
    </xf>
  </cellXfs>
  <cellStyles count="4">
    <cellStyle name="Обычный" xfId="0" builtinId="0"/>
    <cellStyle name="Обычный 10 2 2" xfId="3"/>
    <cellStyle name="Обычный 11 3 2 2 4 2 2" xfId="2"/>
    <cellStyle name="㼿㼿㼿㼿㼿㼿㼿㼿㼿㼿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_admin\dmitrij\Downloads\&#1052;&#1077;&#1085;&#1102;%20(%205-11%20&#1082;&#1083;&#1072;&#1089;&#1089;&#1099;)%20%20&#1088;&#1072;&#1073;&#1086;&#1095;&#1077;&#107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ownloads\&#1052;&#1077;&#1085;&#1102;%201-4%20&#1082;&#1083;&#1072;&#1089;&#1089;&#1086;&#1074;%20&#1080;%205-11%20&#1082;&#1083;&#1072;&#1089;&#1089;&#1086;&#1074;-&#1053;&#1054;&#1042;&#1054;&#1045;%20&#1052;&#1045;&#1053;&#1102;-&#1089;&#1090;&#1072;&#1088;&#1086;&#1077;-&#1085;&#1086;&#1074;&#1086;&#1077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ЕНЮ5-1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4кл.понедельник"/>
      <sheetName val="1-4кл.среда"/>
      <sheetName val="1-4кл. четверг"/>
      <sheetName val="1-4кл пятница"/>
      <sheetName val="1-4кл.понедельник2"/>
      <sheetName val="1-4кл.вторник2"/>
      <sheetName val="1-4кл.среда2"/>
      <sheetName val="1-4кл.четверг2"/>
      <sheetName val="1-4кл.пятница2"/>
      <sheetName val="5-11кл.среда"/>
      <sheetName val="5-11кл.четверг"/>
      <sheetName val="5-11кл.пятница"/>
      <sheetName val="5-11кл.понедельник2"/>
      <sheetName val="5-11кл.вторник2"/>
      <sheetName val="5-11кл.среда2"/>
      <sheetName val="5-11кл.четверг2"/>
      <sheetName val="5-11кл.пятница2"/>
      <sheetName val="инструкции"/>
      <sheetName val="инструкции2"/>
      <sheetName val="таблица замены"/>
      <sheetName val="сезонная замена"/>
    </sheetNames>
    <sheetDataSet>
      <sheetData sheetId="0"/>
      <sheetData sheetId="1"/>
      <sheetData sheetId="2"/>
      <sheetData sheetId="3">
        <row r="32">
          <cell r="D32">
            <v>217.80499999999998</v>
          </cell>
          <cell r="E32">
            <v>234.12</v>
          </cell>
          <cell r="F32">
            <v>884.81000000000006</v>
          </cell>
          <cell r="G32">
            <v>6919.53</v>
          </cell>
          <cell r="H32">
            <v>12.918300000000002</v>
          </cell>
          <cell r="I32">
            <v>219.55199999999999</v>
          </cell>
          <cell r="J32">
            <v>3027.17</v>
          </cell>
          <cell r="K32">
            <v>37.311499999999995</v>
          </cell>
          <cell r="L32">
            <v>2112.8224</v>
          </cell>
          <cell r="M32">
            <v>3010.52</v>
          </cell>
          <cell r="N32">
            <v>634.23500000000001</v>
          </cell>
          <cell r="O32">
            <v>67.724699999999999</v>
          </cell>
          <cell r="P32">
            <v>4.481695165217392</v>
          </cell>
          <cell r="Q32">
            <v>114.6615</v>
          </cell>
        </row>
        <row r="33">
          <cell r="D33">
            <v>256.00599999999997</v>
          </cell>
          <cell r="E33">
            <v>230.06000000000003</v>
          </cell>
          <cell r="F33">
            <v>942.02800000000002</v>
          </cell>
          <cell r="G33">
            <v>6852.1299999999992</v>
          </cell>
          <cell r="H33">
            <v>13.464700000000001</v>
          </cell>
          <cell r="I33">
            <v>290.48439999999999</v>
          </cell>
          <cell r="J33">
            <v>2167.67</v>
          </cell>
          <cell r="K33">
            <v>40.665700000000001</v>
          </cell>
          <cell r="L33">
            <v>1541.2423999999999</v>
          </cell>
          <cell r="M33">
            <v>2466.8679999999999</v>
          </cell>
          <cell r="N33">
            <v>910.45999999999992</v>
          </cell>
          <cell r="O33">
            <v>68.566699999999997</v>
          </cell>
          <cell r="P33">
            <v>3.7888951652173919</v>
          </cell>
          <cell r="Q33">
            <v>88.878999999999991</v>
          </cell>
        </row>
      </sheetData>
      <sheetData sheetId="4">
        <row r="30">
          <cell r="D30">
            <v>36.269999999999996</v>
          </cell>
          <cell r="E30">
            <v>41.06</v>
          </cell>
          <cell r="F30">
            <v>162.31</v>
          </cell>
          <cell r="G30">
            <v>1278.69</v>
          </cell>
          <cell r="H30">
            <v>46.870000000000005</v>
          </cell>
          <cell r="I30">
            <v>15.120000000000001</v>
          </cell>
          <cell r="J30">
            <v>193.48000000000002</v>
          </cell>
          <cell r="K30">
            <v>9.3480000000000008</v>
          </cell>
          <cell r="L30">
            <v>452.76400000000001</v>
          </cell>
          <cell r="M30">
            <v>435.22</v>
          </cell>
          <cell r="N30">
            <v>245.37</v>
          </cell>
          <cell r="O30">
            <v>12.097000000000001</v>
          </cell>
          <cell r="P30">
            <v>0.69900000000000007</v>
          </cell>
          <cell r="Q30">
            <v>7.4</v>
          </cell>
        </row>
        <row r="31">
          <cell r="D31">
            <v>41.26</v>
          </cell>
          <cell r="E31">
            <v>34.01</v>
          </cell>
          <cell r="F31">
            <v>138.70000000000002</v>
          </cell>
          <cell r="G31">
            <v>1171</v>
          </cell>
          <cell r="H31">
            <v>19.752799999999997</v>
          </cell>
          <cell r="I31">
            <v>38.89</v>
          </cell>
          <cell r="J31">
            <v>162.97</v>
          </cell>
          <cell r="K31">
            <v>9.2800000000000011</v>
          </cell>
          <cell r="L31">
            <v>375.31400000000002</v>
          </cell>
          <cell r="M31">
            <v>359.59000000000003</v>
          </cell>
          <cell r="N31">
            <v>248.11</v>
          </cell>
          <cell r="O31">
            <v>12.047000000000001</v>
          </cell>
          <cell r="P31">
            <v>1.9923999999999999</v>
          </cell>
          <cell r="Q31">
            <v>5.32</v>
          </cell>
        </row>
      </sheetData>
      <sheetData sheetId="5">
        <row r="32">
          <cell r="D32">
            <v>43.480000000000004</v>
          </cell>
          <cell r="E32">
            <v>45.59</v>
          </cell>
          <cell r="F32">
            <v>197.01999999999998</v>
          </cell>
          <cell r="G32">
            <v>1375.49</v>
          </cell>
          <cell r="H32">
            <v>0.94500000000000017</v>
          </cell>
          <cell r="I32">
            <v>26.26</v>
          </cell>
          <cell r="J32">
            <v>50.75</v>
          </cell>
          <cell r="K32">
            <v>2.8980000000000001</v>
          </cell>
          <cell r="L32">
            <v>342.88</v>
          </cell>
          <cell r="M32">
            <v>486.39</v>
          </cell>
          <cell r="N32">
            <v>87.75</v>
          </cell>
          <cell r="O32">
            <v>9.5890000000000004</v>
          </cell>
          <cell r="P32">
            <v>1.01956</v>
          </cell>
          <cell r="Q32">
            <v>18.72</v>
          </cell>
        </row>
        <row r="33">
          <cell r="D33">
            <v>47.550000000000004</v>
          </cell>
          <cell r="E33">
            <v>51.89</v>
          </cell>
          <cell r="F33">
            <v>194.99</v>
          </cell>
          <cell r="G33">
            <v>1343.08</v>
          </cell>
          <cell r="H33">
            <v>46.979800000000004</v>
          </cell>
          <cell r="I33">
            <v>37.590000000000003</v>
          </cell>
          <cell r="J33">
            <v>0.86</v>
          </cell>
          <cell r="K33">
            <v>2.5</v>
          </cell>
          <cell r="L33">
            <v>255.31</v>
          </cell>
          <cell r="M33">
            <v>446.74</v>
          </cell>
          <cell r="N33">
            <v>79.099999999999994</v>
          </cell>
          <cell r="O33">
            <v>9.0790000000000006</v>
          </cell>
          <cell r="P33">
            <v>1.06816</v>
          </cell>
          <cell r="Q33">
            <v>9.4500000000000011</v>
          </cell>
        </row>
      </sheetData>
      <sheetData sheetId="6">
        <row r="32">
          <cell r="D32">
            <v>42.68</v>
          </cell>
          <cell r="E32">
            <v>41.32</v>
          </cell>
          <cell r="F32">
            <v>183.75</v>
          </cell>
          <cell r="G32">
            <v>1411.3400000000001</v>
          </cell>
          <cell r="H32">
            <v>0.53364999999999996</v>
          </cell>
          <cell r="I32">
            <v>77.52</v>
          </cell>
          <cell r="J32">
            <v>149.19</v>
          </cell>
          <cell r="K32">
            <v>6.0720000000000001</v>
          </cell>
          <cell r="L32">
            <v>282.52</v>
          </cell>
          <cell r="M32">
            <v>647.75</v>
          </cell>
          <cell r="N32">
            <v>170.25</v>
          </cell>
          <cell r="O32">
            <v>8.9700000000000006</v>
          </cell>
          <cell r="P32">
            <v>1.3906500000000002</v>
          </cell>
          <cell r="Q32">
            <v>19.75</v>
          </cell>
        </row>
        <row r="33">
          <cell r="D33">
            <v>48.620000000000005</v>
          </cell>
          <cell r="E33">
            <v>31.56</v>
          </cell>
          <cell r="F33">
            <v>195.13</v>
          </cell>
          <cell r="G33">
            <v>1249.2</v>
          </cell>
          <cell r="H33">
            <v>0.73399999999999999</v>
          </cell>
          <cell r="I33">
            <v>56.61</v>
          </cell>
          <cell r="J33">
            <v>114.94000000000001</v>
          </cell>
          <cell r="K33">
            <v>6.03</v>
          </cell>
          <cell r="L33">
            <v>144.47999999999999</v>
          </cell>
          <cell r="M33">
            <v>500.15000000000003</v>
          </cell>
          <cell r="N33">
            <v>270.5</v>
          </cell>
          <cell r="O33">
            <v>15.28</v>
          </cell>
          <cell r="P33">
            <v>0.56000000000000005</v>
          </cell>
          <cell r="Q33">
            <v>10.3</v>
          </cell>
        </row>
      </sheetData>
      <sheetData sheetId="7">
        <row r="30">
          <cell r="D30">
            <v>41.09</v>
          </cell>
          <cell r="E30">
            <v>56.46</v>
          </cell>
          <cell r="F30">
            <v>147.65</v>
          </cell>
          <cell r="G30">
            <v>1427.67</v>
          </cell>
          <cell r="H30">
            <v>0.54700000000000004</v>
          </cell>
          <cell r="I30">
            <v>16.246400000000001</v>
          </cell>
          <cell r="J30">
            <v>85.079900000000009</v>
          </cell>
          <cell r="K30">
            <v>8.6319999999999997</v>
          </cell>
          <cell r="L30">
            <v>307.36</v>
          </cell>
          <cell r="M30">
            <v>458.35199999999998</v>
          </cell>
          <cell r="N30">
            <v>146.41199999999998</v>
          </cell>
          <cell r="O30">
            <v>10.654</v>
          </cell>
          <cell r="P30">
            <v>1.2788656</v>
          </cell>
          <cell r="Q30">
            <v>41.716479999999997</v>
          </cell>
        </row>
        <row r="31">
          <cell r="D31">
            <v>41.120000000000005</v>
          </cell>
          <cell r="E31">
            <v>30.629999999999995</v>
          </cell>
          <cell r="F31">
            <v>172.23000000000002</v>
          </cell>
          <cell r="G31">
            <v>1245.3399999999999</v>
          </cell>
          <cell r="H31">
            <v>0.63500000000000001</v>
          </cell>
          <cell r="I31">
            <v>83.956400000000002</v>
          </cell>
          <cell r="J31">
            <v>3.3398999999999996</v>
          </cell>
          <cell r="K31">
            <v>5.831999999999999</v>
          </cell>
          <cell r="L31">
            <v>139.69000000000003</v>
          </cell>
          <cell r="M31">
            <v>377.24199999999996</v>
          </cell>
          <cell r="N31">
            <v>169.28199999999998</v>
          </cell>
          <cell r="O31">
            <v>7.8730000000000002</v>
          </cell>
          <cell r="P31">
            <v>1.3827656000000002</v>
          </cell>
          <cell r="Q31">
            <v>21.036479999999997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T37"/>
  <sheetViews>
    <sheetView showGridLines="0" tabSelected="1" topLeftCell="A7" workbookViewId="0">
      <selection activeCell="B27" sqref="B27"/>
    </sheetView>
  </sheetViews>
  <sheetFormatPr defaultColWidth="8.83203125" defaultRowHeight="12.75"/>
  <cols>
    <col min="1" max="1" width="4" style="1" customWidth="1"/>
    <col min="2" max="2" width="37" style="1" customWidth="1"/>
    <col min="3" max="3" width="9.5" style="1" customWidth="1"/>
    <col min="4" max="4" width="10.5" style="1" customWidth="1"/>
    <col min="5" max="5" width="9.5" style="1" customWidth="1"/>
    <col min="6" max="6" width="11.33203125" style="1" customWidth="1"/>
    <col min="7" max="7" width="17" style="1" customWidth="1"/>
    <col min="8" max="8" width="11.33203125" style="1" customWidth="1"/>
    <col min="9" max="9" width="9.1640625" style="1" customWidth="1"/>
    <col min="10" max="10" width="11" style="1" customWidth="1"/>
    <col min="11" max="11" width="11.33203125" style="1" customWidth="1"/>
    <col min="12" max="12" width="10.5" style="1" customWidth="1"/>
    <col min="13" max="13" width="11.33203125" style="1" customWidth="1"/>
    <col min="14" max="14" width="11" style="1" customWidth="1"/>
    <col min="15" max="15" width="9.5" style="1" customWidth="1"/>
    <col min="16" max="16" width="8.33203125" style="1" customWidth="1"/>
    <col min="17" max="17" width="10.5" style="1" customWidth="1"/>
    <col min="18" max="18" width="9.5" style="1" customWidth="1"/>
    <col min="19" max="19" width="60.6640625" style="1" customWidth="1"/>
    <col min="20" max="20" width="6.6640625" style="1" customWidth="1"/>
  </cols>
  <sheetData>
    <row r="3" spans="1:20" ht="15">
      <c r="B3" s="2" t="s">
        <v>0</v>
      </c>
    </row>
    <row r="4" spans="1:20" s="3" customFormat="1" ht="24.75" customHeight="1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5" t="s">
        <v>7</v>
      </c>
      <c r="I4" s="5"/>
      <c r="J4" s="5"/>
      <c r="K4" s="5"/>
      <c r="L4" s="5" t="s">
        <v>8</v>
      </c>
      <c r="M4" s="5"/>
      <c r="N4" s="5"/>
      <c r="O4" s="5"/>
      <c r="P4" s="5" t="s">
        <v>9</v>
      </c>
      <c r="Q4" s="5" t="s">
        <v>10</v>
      </c>
      <c r="R4" s="5" t="s">
        <v>11</v>
      </c>
      <c r="S4" s="4" t="s">
        <v>12</v>
      </c>
    </row>
    <row r="5" spans="1:20" s="3" customFormat="1" ht="8.25" customHeight="1">
      <c r="B5" s="4"/>
      <c r="C5" s="4"/>
      <c r="D5" s="4"/>
      <c r="E5" s="4"/>
      <c r="F5" s="4"/>
      <c r="G5" s="4"/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  <c r="N5" s="4" t="s">
        <v>19</v>
      </c>
      <c r="O5" s="5" t="s">
        <v>20</v>
      </c>
      <c r="P5" s="5"/>
      <c r="Q5" s="5"/>
      <c r="R5" s="5"/>
      <c r="S5" s="4"/>
    </row>
    <row r="6" spans="1:20" s="3" customFormat="1" ht="15" customHeight="1">
      <c r="B6" s="4"/>
      <c r="C6" s="6" t="s">
        <v>21</v>
      </c>
      <c r="D6" s="7" t="s">
        <v>21</v>
      </c>
      <c r="E6" s="7" t="s">
        <v>21</v>
      </c>
      <c r="F6" s="7" t="s">
        <v>21</v>
      </c>
      <c r="G6" s="7" t="s">
        <v>22</v>
      </c>
      <c r="H6" s="4"/>
      <c r="I6" s="4"/>
      <c r="J6" s="4"/>
      <c r="K6" s="4"/>
      <c r="L6" s="4"/>
      <c r="M6" s="4"/>
      <c r="N6" s="4"/>
      <c r="O6" s="5"/>
      <c r="P6" s="5"/>
      <c r="Q6" s="5"/>
      <c r="R6" s="5"/>
      <c r="S6" s="4"/>
    </row>
    <row r="7" spans="1:20" ht="15.75" customHeight="1">
      <c r="B7" s="8" t="s">
        <v>23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20" ht="15.75" customHeight="1">
      <c r="B8" s="9" t="s">
        <v>24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20" s="10" customFormat="1" ht="15">
      <c r="B9" s="11" t="s">
        <v>25</v>
      </c>
      <c r="C9" s="12">
        <v>200</v>
      </c>
      <c r="D9" s="13">
        <v>4</v>
      </c>
      <c r="E9" s="13">
        <v>6</v>
      </c>
      <c r="F9" s="13">
        <v>32</v>
      </c>
      <c r="G9" s="13">
        <v>193</v>
      </c>
      <c r="H9" s="13">
        <v>7.0000000000000007E-2</v>
      </c>
      <c r="I9" s="13">
        <v>1.17</v>
      </c>
      <c r="J9" s="13">
        <v>0.05</v>
      </c>
      <c r="K9" s="13">
        <v>0.16</v>
      </c>
      <c r="L9" s="13">
        <v>118.56</v>
      </c>
      <c r="M9" s="13">
        <v>201.38</v>
      </c>
      <c r="N9" s="13">
        <v>52.61</v>
      </c>
      <c r="O9" s="13">
        <v>0.91</v>
      </c>
      <c r="P9" s="13">
        <v>0.16</v>
      </c>
      <c r="Q9" s="13">
        <v>0.9</v>
      </c>
      <c r="R9" s="11">
        <v>202</v>
      </c>
      <c r="S9" s="11" t="s">
        <v>26</v>
      </c>
    </row>
    <row r="10" spans="1:20" ht="15">
      <c r="A10" s="10"/>
      <c r="B10" s="11" t="s">
        <v>27</v>
      </c>
      <c r="C10" s="12">
        <v>200</v>
      </c>
      <c r="D10" s="13">
        <v>0.2</v>
      </c>
      <c r="E10" s="13">
        <v>0</v>
      </c>
      <c r="F10" s="13">
        <v>9.0500000000000007</v>
      </c>
      <c r="G10" s="13">
        <v>40</v>
      </c>
      <c r="H10" s="13">
        <v>0</v>
      </c>
      <c r="I10" s="13">
        <v>0</v>
      </c>
      <c r="J10" s="13">
        <v>0</v>
      </c>
      <c r="K10" s="13">
        <v>0</v>
      </c>
      <c r="L10" s="13">
        <v>5.22</v>
      </c>
      <c r="M10" s="13">
        <v>8.24</v>
      </c>
      <c r="N10" s="13">
        <v>4.4400000000000004</v>
      </c>
      <c r="O10" s="13">
        <v>0.85</v>
      </c>
      <c r="P10" s="13">
        <v>0.01</v>
      </c>
      <c r="Q10" s="13">
        <v>0</v>
      </c>
      <c r="R10" s="11">
        <v>420</v>
      </c>
      <c r="S10" s="11" t="s">
        <v>26</v>
      </c>
      <c r="T10" s="10"/>
    </row>
    <row r="11" spans="1:20" s="10" customFormat="1" ht="60">
      <c r="B11" s="14" t="s">
        <v>28</v>
      </c>
      <c r="C11" s="12">
        <v>20</v>
      </c>
      <c r="D11" s="13">
        <v>1.67</v>
      </c>
      <c r="E11" s="13">
        <v>1</v>
      </c>
      <c r="F11" s="13">
        <v>12</v>
      </c>
      <c r="G11" s="13">
        <v>79</v>
      </c>
      <c r="H11" s="13">
        <v>0</v>
      </c>
      <c r="I11" s="13">
        <v>0</v>
      </c>
      <c r="J11" s="13">
        <v>0</v>
      </c>
      <c r="K11" s="13">
        <v>0</v>
      </c>
      <c r="L11" s="13">
        <v>5.2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1">
        <v>509</v>
      </c>
      <c r="S11" s="14" t="s">
        <v>29</v>
      </c>
    </row>
    <row r="12" spans="1:20" s="10" customFormat="1" ht="15">
      <c r="B12" s="11" t="s">
        <v>30</v>
      </c>
      <c r="C12" s="12">
        <v>10</v>
      </c>
      <c r="D12" s="13">
        <v>2</v>
      </c>
      <c r="E12" s="13">
        <v>2.9</v>
      </c>
      <c r="F12" s="13">
        <v>0</v>
      </c>
      <c r="G12" s="13">
        <v>36</v>
      </c>
      <c r="H12" s="13">
        <v>4.0000000000000001E-3</v>
      </c>
      <c r="I12" s="13">
        <v>0.7</v>
      </c>
      <c r="J12" s="13">
        <v>26</v>
      </c>
      <c r="K12" s="13">
        <v>0.5</v>
      </c>
      <c r="L12" s="13">
        <v>22</v>
      </c>
      <c r="M12" s="13">
        <v>50</v>
      </c>
      <c r="N12" s="13">
        <v>3.5</v>
      </c>
      <c r="O12" s="13">
        <v>0.1</v>
      </c>
      <c r="P12" s="13">
        <v>0.03</v>
      </c>
      <c r="Q12" s="13">
        <v>0</v>
      </c>
      <c r="R12" s="11">
        <v>16</v>
      </c>
      <c r="S12" s="11" t="s">
        <v>26</v>
      </c>
    </row>
    <row r="13" spans="1:20" s="10" customFormat="1" ht="15">
      <c r="B13" s="11" t="s">
        <v>31</v>
      </c>
      <c r="C13" s="12">
        <v>10</v>
      </c>
      <c r="D13" s="13">
        <v>0.08</v>
      </c>
      <c r="E13" s="13">
        <v>7.2</v>
      </c>
      <c r="F13" s="13">
        <v>0.08</v>
      </c>
      <c r="G13" s="13">
        <v>74.89</v>
      </c>
      <c r="H13" s="13">
        <v>0</v>
      </c>
      <c r="I13" s="13">
        <v>0</v>
      </c>
      <c r="J13" s="13">
        <v>30</v>
      </c>
      <c r="K13" s="13">
        <v>0.1</v>
      </c>
      <c r="L13" s="13">
        <v>1.2</v>
      </c>
      <c r="M13" s="13">
        <v>0.05</v>
      </c>
      <c r="N13" s="13">
        <v>0</v>
      </c>
      <c r="O13" s="13">
        <v>0.02</v>
      </c>
      <c r="P13" s="13">
        <v>0.01</v>
      </c>
      <c r="Q13" s="13">
        <v>0.9</v>
      </c>
      <c r="R13" s="11">
        <v>13</v>
      </c>
      <c r="S13" s="11" t="s">
        <v>26</v>
      </c>
    </row>
    <row r="14" spans="1:20" s="10" customFormat="1" ht="15">
      <c r="B14" s="11" t="s">
        <v>32</v>
      </c>
      <c r="C14" s="12">
        <v>60</v>
      </c>
      <c r="D14" s="13">
        <v>4</v>
      </c>
      <c r="E14" s="13">
        <v>2.7</v>
      </c>
      <c r="F14" s="13">
        <v>30.6</v>
      </c>
      <c r="G14" s="13">
        <v>164.4</v>
      </c>
      <c r="H14" s="13">
        <v>0.06</v>
      </c>
      <c r="I14" s="13">
        <v>0</v>
      </c>
      <c r="J14" s="13">
        <v>0</v>
      </c>
      <c r="K14" s="13">
        <v>0.96</v>
      </c>
      <c r="L14" s="13">
        <v>14.55</v>
      </c>
      <c r="M14" s="13">
        <v>0</v>
      </c>
      <c r="N14" s="13">
        <v>8.4</v>
      </c>
      <c r="O14" s="13">
        <v>2.2200000000000002</v>
      </c>
      <c r="P14" s="13">
        <v>1.4999999999999999E-2</v>
      </c>
      <c r="Q14" s="13">
        <v>0</v>
      </c>
      <c r="R14" s="11">
        <v>18</v>
      </c>
      <c r="S14" s="11" t="s">
        <v>26</v>
      </c>
    </row>
    <row r="15" spans="1:20" s="10" customFormat="1" ht="15">
      <c r="B15" s="15" t="s">
        <v>33</v>
      </c>
      <c r="C15" s="16">
        <f t="shared" ref="C15:Q15" si="0">SUM(C9:C14)</f>
        <v>500</v>
      </c>
      <c r="D15" s="17">
        <f t="shared" si="0"/>
        <v>11.95</v>
      </c>
      <c r="E15" s="17">
        <f t="shared" si="0"/>
        <v>19.8</v>
      </c>
      <c r="F15" s="17">
        <f t="shared" si="0"/>
        <v>83.72999999999999</v>
      </c>
      <c r="G15" s="17">
        <f t="shared" si="0"/>
        <v>587.29</v>
      </c>
      <c r="H15" s="17">
        <f t="shared" si="0"/>
        <v>0.13400000000000001</v>
      </c>
      <c r="I15" s="17">
        <f t="shared" si="0"/>
        <v>1.8699999999999999</v>
      </c>
      <c r="J15" s="17">
        <f t="shared" si="0"/>
        <v>56.05</v>
      </c>
      <c r="K15" s="17">
        <f t="shared" si="0"/>
        <v>1.72</v>
      </c>
      <c r="L15" s="17">
        <f t="shared" si="0"/>
        <v>166.73</v>
      </c>
      <c r="M15" s="17">
        <f t="shared" si="0"/>
        <v>259.67</v>
      </c>
      <c r="N15" s="17">
        <f t="shared" si="0"/>
        <v>68.95</v>
      </c>
      <c r="O15" s="17">
        <f t="shared" si="0"/>
        <v>4.1000000000000005</v>
      </c>
      <c r="P15" s="17">
        <f t="shared" si="0"/>
        <v>0.22500000000000003</v>
      </c>
      <c r="Q15" s="17">
        <f t="shared" si="0"/>
        <v>1.8</v>
      </c>
      <c r="R15" s="18"/>
      <c r="S15" s="18"/>
    </row>
    <row r="16" spans="1:20" s="10" customFormat="1" ht="14.25">
      <c r="B16" s="19" t="s">
        <v>34</v>
      </c>
      <c r="C16" s="19"/>
      <c r="D16" s="19"/>
      <c r="E16" s="19"/>
      <c r="F16" s="19"/>
      <c r="G16" s="19"/>
      <c r="H16" s="19"/>
      <c r="I16" s="19"/>
      <c r="J16" s="19"/>
      <c r="K16" s="19"/>
      <c r="L16" s="19" t="s">
        <v>35</v>
      </c>
      <c r="M16" s="19"/>
      <c r="N16" s="19"/>
      <c r="O16" s="19"/>
      <c r="P16" s="19"/>
      <c r="Q16" s="19"/>
      <c r="R16" s="19"/>
      <c r="S16" s="19"/>
    </row>
    <row r="17" spans="1:20" s="10" customFormat="1" ht="60">
      <c r="B17" s="11" t="s">
        <v>36</v>
      </c>
      <c r="C17" s="12">
        <v>60</v>
      </c>
      <c r="D17" s="13">
        <v>1</v>
      </c>
      <c r="E17" s="13">
        <v>3.16</v>
      </c>
      <c r="F17" s="13">
        <v>5.69</v>
      </c>
      <c r="G17" s="13">
        <v>67</v>
      </c>
      <c r="H17" s="13">
        <v>10.08</v>
      </c>
      <c r="I17" s="13">
        <v>9.8640000000000008</v>
      </c>
      <c r="J17" s="13">
        <v>780</v>
      </c>
      <c r="K17" s="13">
        <v>4.5999999999999996</v>
      </c>
      <c r="L17" s="13">
        <v>19.079999999999998</v>
      </c>
      <c r="M17" s="13">
        <v>43.11</v>
      </c>
      <c r="N17" s="13">
        <v>4.17</v>
      </c>
      <c r="O17" s="13">
        <v>0.72</v>
      </c>
      <c r="P17" s="13">
        <v>6.3759999999999997E-2</v>
      </c>
      <c r="Q17" s="13">
        <v>1.68</v>
      </c>
      <c r="R17" s="11">
        <v>67</v>
      </c>
      <c r="S17" s="14" t="s">
        <v>37</v>
      </c>
    </row>
    <row r="18" spans="1:20" s="10" customFormat="1" ht="30">
      <c r="B18" s="14" t="s">
        <v>38</v>
      </c>
      <c r="C18" s="20">
        <v>200</v>
      </c>
      <c r="D18" s="21">
        <v>3.4</v>
      </c>
      <c r="E18" s="21">
        <v>6.3</v>
      </c>
      <c r="F18" s="21">
        <v>7.16</v>
      </c>
      <c r="G18" s="21">
        <v>70.41</v>
      </c>
      <c r="H18" s="21">
        <v>0.03</v>
      </c>
      <c r="I18" s="21">
        <v>13.36</v>
      </c>
      <c r="J18" s="21">
        <v>0</v>
      </c>
      <c r="K18" s="21">
        <v>0.1</v>
      </c>
      <c r="L18" s="21">
        <v>34.340000000000003</v>
      </c>
      <c r="M18" s="21">
        <v>4.45</v>
      </c>
      <c r="N18" s="21">
        <v>2.0099999999999998</v>
      </c>
      <c r="O18" s="21">
        <v>0.61</v>
      </c>
      <c r="P18" s="21">
        <v>0.03</v>
      </c>
      <c r="Q18" s="21">
        <v>0</v>
      </c>
      <c r="R18" s="18">
        <v>157</v>
      </c>
      <c r="S18" s="18" t="s">
        <v>26</v>
      </c>
    </row>
    <row r="19" spans="1:20" s="10" customFormat="1" ht="15">
      <c r="B19" s="11" t="s">
        <v>39</v>
      </c>
      <c r="C19" s="12">
        <v>180</v>
      </c>
      <c r="D19" s="13">
        <v>15.94</v>
      </c>
      <c r="E19" s="13">
        <v>17.12</v>
      </c>
      <c r="F19" s="13">
        <v>34.299999999999997</v>
      </c>
      <c r="G19" s="13">
        <v>346</v>
      </c>
      <c r="H19" s="13">
        <v>0.46</v>
      </c>
      <c r="I19" s="13">
        <v>0</v>
      </c>
      <c r="J19" s="13">
        <v>48</v>
      </c>
      <c r="K19" s="13">
        <v>0.06</v>
      </c>
      <c r="L19" s="13">
        <v>72.8</v>
      </c>
      <c r="M19" s="13">
        <v>1.27</v>
      </c>
      <c r="N19" s="13">
        <v>59.26</v>
      </c>
      <c r="O19" s="13">
        <v>3.98</v>
      </c>
      <c r="P19" s="13">
        <v>0.24</v>
      </c>
      <c r="Q19" s="13">
        <v>0</v>
      </c>
      <c r="R19" s="11">
        <v>504</v>
      </c>
      <c r="S19" s="11" t="s">
        <v>26</v>
      </c>
    </row>
    <row r="20" spans="1:20" ht="15">
      <c r="A20" s="10"/>
      <c r="B20" s="22" t="s">
        <v>40</v>
      </c>
      <c r="C20" s="12">
        <v>200</v>
      </c>
      <c r="D20" s="13">
        <v>0.4</v>
      </c>
      <c r="E20" s="13">
        <v>0.04</v>
      </c>
      <c r="F20" s="13">
        <v>18.190000000000001</v>
      </c>
      <c r="G20" s="13">
        <v>84</v>
      </c>
      <c r="H20" s="13">
        <v>0</v>
      </c>
      <c r="I20" s="13">
        <v>0.8</v>
      </c>
      <c r="J20" s="13">
        <v>160</v>
      </c>
      <c r="K20" s="13">
        <v>0</v>
      </c>
      <c r="L20" s="13">
        <v>45</v>
      </c>
      <c r="M20" s="13">
        <v>0</v>
      </c>
      <c r="N20" s="13">
        <v>5</v>
      </c>
      <c r="O20" s="13">
        <v>0.03</v>
      </c>
      <c r="P20" s="13">
        <v>3.2000000000000001E-2</v>
      </c>
      <c r="Q20" s="13">
        <v>0</v>
      </c>
      <c r="R20" s="11">
        <v>820</v>
      </c>
      <c r="S20" s="11" t="s">
        <v>41</v>
      </c>
      <c r="T20" s="10"/>
    </row>
    <row r="21" spans="1:20" s="10" customFormat="1" ht="15">
      <c r="B21" s="11" t="s">
        <v>32</v>
      </c>
      <c r="C21" s="12">
        <v>20</v>
      </c>
      <c r="D21" s="13">
        <v>0.4</v>
      </c>
      <c r="E21" s="13">
        <v>0.04</v>
      </c>
      <c r="F21" s="13">
        <v>10.199999999999999</v>
      </c>
      <c r="G21" s="13">
        <v>54.8</v>
      </c>
      <c r="H21" s="13">
        <v>2.1999999999999999E-2</v>
      </c>
      <c r="I21" s="13">
        <v>0</v>
      </c>
      <c r="J21" s="13">
        <v>0</v>
      </c>
      <c r="K21" s="13">
        <v>0.34</v>
      </c>
      <c r="L21" s="13">
        <v>4.7</v>
      </c>
      <c r="M21" s="13">
        <v>0</v>
      </c>
      <c r="N21" s="13">
        <v>2.8</v>
      </c>
      <c r="O21" s="13">
        <v>0.24</v>
      </c>
      <c r="P21" s="13">
        <v>6.0000000000000001E-3</v>
      </c>
      <c r="Q21" s="13">
        <v>2</v>
      </c>
      <c r="R21" s="11">
        <v>18</v>
      </c>
      <c r="S21" s="11" t="s">
        <v>26</v>
      </c>
    </row>
    <row r="22" spans="1:20" s="10" customFormat="1" ht="15">
      <c r="B22" s="11" t="s">
        <v>42</v>
      </c>
      <c r="C22" s="12">
        <v>40</v>
      </c>
      <c r="D22" s="13">
        <v>2</v>
      </c>
      <c r="E22" s="13">
        <v>0.9</v>
      </c>
      <c r="F22" s="13">
        <v>17</v>
      </c>
      <c r="G22" s="13">
        <v>103.6</v>
      </c>
      <c r="H22" s="13">
        <v>4.3999999999999997E-2</v>
      </c>
      <c r="I22" s="13">
        <v>0</v>
      </c>
      <c r="J22" s="13">
        <v>0</v>
      </c>
      <c r="K22" s="13">
        <v>0.63800000000000001</v>
      </c>
      <c r="L22" s="13">
        <v>11.6</v>
      </c>
      <c r="M22" s="13">
        <v>0</v>
      </c>
      <c r="N22" s="13">
        <v>5.6</v>
      </c>
      <c r="O22" s="13">
        <v>1.48</v>
      </c>
      <c r="P22" s="13">
        <v>1.2E-2</v>
      </c>
      <c r="Q22" s="13">
        <v>4</v>
      </c>
      <c r="R22" s="11">
        <v>19</v>
      </c>
      <c r="S22" s="11" t="s">
        <v>26</v>
      </c>
    </row>
    <row r="23" spans="1:20" s="10" customFormat="1" ht="14.25">
      <c r="B23" s="15" t="s">
        <v>43</v>
      </c>
      <c r="C23" s="16">
        <f t="shared" ref="C23:Q23" si="1">SUM(C17:C22)</f>
        <v>700</v>
      </c>
      <c r="D23" s="17">
        <f t="shared" si="1"/>
        <v>23.139999999999997</v>
      </c>
      <c r="E23" s="17">
        <f t="shared" si="1"/>
        <v>27.56</v>
      </c>
      <c r="F23" s="17">
        <f t="shared" si="1"/>
        <v>92.54</v>
      </c>
      <c r="G23" s="17">
        <f t="shared" si="1"/>
        <v>725.81</v>
      </c>
      <c r="H23" s="17">
        <f t="shared" si="1"/>
        <v>10.636000000000001</v>
      </c>
      <c r="I23" s="17">
        <f t="shared" si="1"/>
        <v>24.024000000000001</v>
      </c>
      <c r="J23" s="17">
        <f t="shared" si="1"/>
        <v>988</v>
      </c>
      <c r="K23" s="17">
        <f t="shared" si="1"/>
        <v>5.7379999999999987</v>
      </c>
      <c r="L23" s="17">
        <f t="shared" si="1"/>
        <v>187.51999999999998</v>
      </c>
      <c r="M23" s="17">
        <f t="shared" si="1"/>
        <v>48.830000000000005</v>
      </c>
      <c r="N23" s="17">
        <f t="shared" si="1"/>
        <v>78.839999999999989</v>
      </c>
      <c r="O23" s="17">
        <f t="shared" si="1"/>
        <v>7.0600000000000005</v>
      </c>
      <c r="P23" s="17">
        <f t="shared" si="1"/>
        <v>0.38375999999999999</v>
      </c>
      <c r="Q23" s="17">
        <f t="shared" si="1"/>
        <v>7.68</v>
      </c>
      <c r="R23" s="15"/>
      <c r="S23" s="15"/>
    </row>
    <row r="24" spans="1:20" s="10" customFormat="1" ht="14.25">
      <c r="B24" s="19" t="s">
        <v>44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20" s="10" customFormat="1" ht="15">
      <c r="B25" s="11" t="s">
        <v>45</v>
      </c>
      <c r="C25" s="12">
        <v>150</v>
      </c>
      <c r="D25" s="13">
        <v>8.7799999999999994</v>
      </c>
      <c r="E25" s="13">
        <v>7.74</v>
      </c>
      <c r="F25" s="13">
        <v>37.200000000000003</v>
      </c>
      <c r="G25" s="13">
        <v>288.5</v>
      </c>
      <c r="H25" s="13">
        <v>0.11</v>
      </c>
      <c r="I25" s="13">
        <v>0.55000000000000004</v>
      </c>
      <c r="J25" s="13">
        <v>0.02</v>
      </c>
      <c r="K25" s="13">
        <v>4.8</v>
      </c>
      <c r="L25" s="13">
        <v>77.25</v>
      </c>
      <c r="M25" s="13">
        <v>134.44999999999999</v>
      </c>
      <c r="N25" s="13">
        <v>19.2</v>
      </c>
      <c r="O25" s="13">
        <v>1.2</v>
      </c>
      <c r="P25" s="13">
        <v>0.12</v>
      </c>
      <c r="Q25" s="13">
        <v>0.3</v>
      </c>
      <c r="R25" s="11">
        <v>497</v>
      </c>
      <c r="S25" s="11" t="s">
        <v>26</v>
      </c>
    </row>
    <row r="26" spans="1:20" s="10" customFormat="1" ht="15">
      <c r="B26" s="11" t="s">
        <v>46</v>
      </c>
      <c r="C26" s="12">
        <v>20</v>
      </c>
      <c r="D26" s="13">
        <v>1.33</v>
      </c>
      <c r="E26" s="13">
        <v>1.7</v>
      </c>
      <c r="F26" s="13">
        <v>11.33</v>
      </c>
      <c r="G26" s="13">
        <v>64</v>
      </c>
      <c r="H26" s="13">
        <v>0.01</v>
      </c>
      <c r="I26" s="13">
        <v>0.8</v>
      </c>
      <c r="J26" s="13">
        <v>8.8000000000000007</v>
      </c>
      <c r="K26" s="13">
        <v>0.04</v>
      </c>
      <c r="L26" s="13">
        <v>61.4</v>
      </c>
      <c r="M26" s="13">
        <v>43.8</v>
      </c>
      <c r="N26" s="13">
        <v>6.8</v>
      </c>
      <c r="O26" s="13">
        <v>0.04</v>
      </c>
      <c r="P26" s="13">
        <v>0.8</v>
      </c>
      <c r="Q26" s="13">
        <v>0</v>
      </c>
      <c r="R26" s="11">
        <v>371</v>
      </c>
      <c r="S26" s="11" t="s">
        <v>26</v>
      </c>
    </row>
    <row r="27" spans="1:20" s="23" customFormat="1" ht="15.75">
      <c r="B27" s="24" t="s">
        <v>47</v>
      </c>
      <c r="C27" s="25">
        <v>100</v>
      </c>
      <c r="D27" s="26">
        <v>0.8</v>
      </c>
      <c r="E27" s="26">
        <v>0.2</v>
      </c>
      <c r="F27" s="26">
        <v>7.5</v>
      </c>
      <c r="G27" s="26">
        <v>47</v>
      </c>
      <c r="H27" s="26">
        <v>0</v>
      </c>
      <c r="I27" s="26">
        <v>0.14000000000000001</v>
      </c>
      <c r="J27" s="26">
        <v>52</v>
      </c>
      <c r="K27" s="26">
        <v>0.1</v>
      </c>
      <c r="L27" s="26">
        <v>44</v>
      </c>
      <c r="M27" s="26">
        <v>100</v>
      </c>
      <c r="N27" s="26">
        <v>7</v>
      </c>
      <c r="O27" s="26">
        <v>0.2</v>
      </c>
      <c r="P27" s="26">
        <v>0.06</v>
      </c>
      <c r="Q27" s="26">
        <v>0</v>
      </c>
      <c r="R27" s="27">
        <v>399</v>
      </c>
      <c r="S27" s="27" t="s">
        <v>26</v>
      </c>
    </row>
    <row r="28" spans="1:20" s="10" customFormat="1" ht="60">
      <c r="B28" s="14" t="s">
        <v>48</v>
      </c>
      <c r="C28" s="20">
        <v>200</v>
      </c>
      <c r="D28" s="21">
        <v>0</v>
      </c>
      <c r="E28" s="21">
        <v>0</v>
      </c>
      <c r="F28" s="21">
        <v>22</v>
      </c>
      <c r="G28" s="21">
        <v>90</v>
      </c>
      <c r="H28" s="21">
        <v>2.4E-2</v>
      </c>
      <c r="I28" s="21">
        <v>4</v>
      </c>
      <c r="J28" s="21">
        <v>0.08</v>
      </c>
      <c r="K28" s="21">
        <v>0.2</v>
      </c>
      <c r="L28" s="21">
        <v>14</v>
      </c>
      <c r="M28" s="21">
        <v>14</v>
      </c>
      <c r="N28" s="21">
        <v>6</v>
      </c>
      <c r="O28" s="21">
        <v>2.8</v>
      </c>
      <c r="P28" s="21">
        <v>0.02</v>
      </c>
      <c r="Q28" s="21">
        <v>4</v>
      </c>
      <c r="R28" s="18">
        <v>389</v>
      </c>
      <c r="S28" s="28" t="s">
        <v>49</v>
      </c>
    </row>
    <row r="29" spans="1:20" s="10" customFormat="1" ht="15">
      <c r="B29" s="11" t="s">
        <v>32</v>
      </c>
      <c r="C29" s="12">
        <v>40</v>
      </c>
      <c r="D29" s="13">
        <v>4</v>
      </c>
      <c r="E29" s="13">
        <v>1.8</v>
      </c>
      <c r="F29" s="13">
        <v>20.399999999999999</v>
      </c>
      <c r="G29" s="13">
        <v>109.6</v>
      </c>
      <c r="H29" s="13">
        <v>0.04</v>
      </c>
      <c r="I29" s="13">
        <v>0</v>
      </c>
      <c r="J29" s="13">
        <v>0</v>
      </c>
      <c r="K29" s="13">
        <v>0.64</v>
      </c>
      <c r="L29" s="13">
        <v>9.67</v>
      </c>
      <c r="M29" s="13">
        <v>0</v>
      </c>
      <c r="N29" s="13">
        <v>5.6</v>
      </c>
      <c r="O29" s="13">
        <v>1.41</v>
      </c>
      <c r="P29" s="13">
        <v>0.02</v>
      </c>
      <c r="Q29" s="13">
        <v>0</v>
      </c>
      <c r="R29" s="11">
        <v>18</v>
      </c>
      <c r="S29" s="11" t="s">
        <v>26</v>
      </c>
    </row>
    <row r="30" spans="1:20" s="10" customFormat="1" ht="15">
      <c r="B30" s="15" t="s">
        <v>50</v>
      </c>
      <c r="C30" s="16">
        <f t="shared" ref="C30:Q30" si="2">SUM(C25:C29)</f>
        <v>510</v>
      </c>
      <c r="D30" s="17">
        <f t="shared" si="2"/>
        <v>14.91</v>
      </c>
      <c r="E30" s="17">
        <f t="shared" si="2"/>
        <v>11.44</v>
      </c>
      <c r="F30" s="17">
        <f t="shared" si="2"/>
        <v>98.43</v>
      </c>
      <c r="G30" s="17">
        <f t="shared" si="2"/>
        <v>599.1</v>
      </c>
      <c r="H30" s="17">
        <f t="shared" si="2"/>
        <v>0.184</v>
      </c>
      <c r="I30" s="17">
        <f t="shared" si="2"/>
        <v>5.49</v>
      </c>
      <c r="J30" s="17">
        <f t="shared" si="2"/>
        <v>60.9</v>
      </c>
      <c r="K30" s="17">
        <f t="shared" si="2"/>
        <v>5.7799999999999994</v>
      </c>
      <c r="L30" s="17">
        <f t="shared" si="2"/>
        <v>206.32</v>
      </c>
      <c r="M30" s="17">
        <f t="shared" si="2"/>
        <v>292.25</v>
      </c>
      <c r="N30" s="17">
        <f t="shared" si="2"/>
        <v>44.6</v>
      </c>
      <c r="O30" s="17">
        <f t="shared" si="2"/>
        <v>5.65</v>
      </c>
      <c r="P30" s="17">
        <f t="shared" si="2"/>
        <v>1.02</v>
      </c>
      <c r="Q30" s="17">
        <f t="shared" si="2"/>
        <v>4.3</v>
      </c>
      <c r="R30" s="15"/>
      <c r="S30" s="28"/>
    </row>
    <row r="31" spans="1:20" s="10" customFormat="1" ht="15">
      <c r="B31" s="29" t="e">
        <f>'[1]МЕНЮ5-11'!B272</f>
        <v>#REF!</v>
      </c>
      <c r="C31" s="30"/>
      <c r="D31" s="31">
        <f t="shared" ref="D31:Q31" si="3">D15+D23</f>
        <v>35.089999999999996</v>
      </c>
      <c r="E31" s="31">
        <f t="shared" si="3"/>
        <v>47.36</v>
      </c>
      <c r="F31" s="31">
        <f t="shared" si="3"/>
        <v>176.26999999999998</v>
      </c>
      <c r="G31" s="31">
        <f t="shared" si="3"/>
        <v>1313.1</v>
      </c>
      <c r="H31" s="31">
        <f t="shared" si="3"/>
        <v>10.770000000000001</v>
      </c>
      <c r="I31" s="31">
        <f t="shared" si="3"/>
        <v>25.894000000000002</v>
      </c>
      <c r="J31" s="31">
        <f t="shared" si="3"/>
        <v>1044.05</v>
      </c>
      <c r="K31" s="31">
        <f t="shared" si="3"/>
        <v>7.4579999999999984</v>
      </c>
      <c r="L31" s="31">
        <f t="shared" si="3"/>
        <v>354.25</v>
      </c>
      <c r="M31" s="31">
        <f t="shared" si="3"/>
        <v>308.5</v>
      </c>
      <c r="N31" s="31">
        <f t="shared" si="3"/>
        <v>147.79</v>
      </c>
      <c r="O31" s="31">
        <f t="shared" si="3"/>
        <v>11.16</v>
      </c>
      <c r="P31" s="31">
        <f t="shared" si="3"/>
        <v>0.60875999999999997</v>
      </c>
      <c r="Q31" s="31">
        <f t="shared" si="3"/>
        <v>9.48</v>
      </c>
      <c r="R31" s="29"/>
      <c r="S31" s="29"/>
    </row>
    <row r="32" spans="1:20" s="10" customFormat="1" ht="15">
      <c r="B32" s="29" t="e">
        <f>'[1]МЕНЮ5-11'!B273</f>
        <v>#REF!</v>
      </c>
      <c r="C32" s="30"/>
      <c r="D32" s="31">
        <f t="shared" ref="D32:Q32" si="4">D23+D30</f>
        <v>38.049999999999997</v>
      </c>
      <c r="E32" s="31">
        <f t="shared" si="4"/>
        <v>39</v>
      </c>
      <c r="F32" s="31">
        <f t="shared" si="4"/>
        <v>190.97000000000003</v>
      </c>
      <c r="G32" s="31">
        <f t="shared" si="4"/>
        <v>1324.9099999999999</v>
      </c>
      <c r="H32" s="31">
        <f t="shared" si="4"/>
        <v>10.82</v>
      </c>
      <c r="I32" s="31">
        <f t="shared" si="4"/>
        <v>29.514000000000003</v>
      </c>
      <c r="J32" s="31">
        <f t="shared" si="4"/>
        <v>1048.9000000000001</v>
      </c>
      <c r="K32" s="31">
        <f t="shared" si="4"/>
        <v>11.517999999999997</v>
      </c>
      <c r="L32" s="31">
        <f t="shared" si="4"/>
        <v>393.84</v>
      </c>
      <c r="M32" s="31">
        <f t="shared" si="4"/>
        <v>341.08</v>
      </c>
      <c r="N32" s="31">
        <f t="shared" si="4"/>
        <v>123.44</v>
      </c>
      <c r="O32" s="31">
        <f t="shared" si="4"/>
        <v>12.71</v>
      </c>
      <c r="P32" s="31">
        <f t="shared" si="4"/>
        <v>1.4037600000000001</v>
      </c>
      <c r="Q32" s="31">
        <f t="shared" si="4"/>
        <v>11.98</v>
      </c>
      <c r="R32" s="29"/>
      <c r="S32" s="29"/>
    </row>
    <row r="33" spans="2:20" s="10" customFormat="1" ht="15">
      <c r="B33" s="29" t="e">
        <f>'[1]МЕНЮ5-11'!B274</f>
        <v>#REF!</v>
      </c>
      <c r="C33" s="30"/>
      <c r="D33" s="31">
        <f>'[2]1-4кл.понедельник2'!D30+'[2]1-4кл.вторник2'!D32+'[2]1-4кл.среда2'!D32+'[2]1-4кл.четверг2'!D30+'1-4кл.пятница2'!D31</f>
        <v>198.61</v>
      </c>
      <c r="E33" s="31">
        <f>'[2]1-4кл.понедельник2'!E30+'[2]1-4кл.вторник2'!E32+'[2]1-4кл.среда2'!E32+'[2]1-4кл.четверг2'!E30+'1-4кл.пятница2'!E31</f>
        <v>231.79000000000002</v>
      </c>
      <c r="F33" s="31">
        <f>'[2]1-4кл.понедельник2'!F30+'[2]1-4кл.вторник2'!F32+'[2]1-4кл.среда2'!F32+'[2]1-4кл.четверг2'!F30+'1-4кл.пятница2'!F31</f>
        <v>866.99999999999989</v>
      </c>
      <c r="G33" s="31">
        <f>'[2]1-4кл.понедельник2'!G30+'[2]1-4кл.вторник2'!G32+'[2]1-4кл.среда2'!G32+'[2]1-4кл.четверг2'!G30+'1-4кл.пятница2'!G31</f>
        <v>6806.2900000000009</v>
      </c>
      <c r="H33" s="31">
        <f>'[2]1-4кл.понедельник2'!H30+'[2]1-4кл.вторник2'!H32+'[2]1-4кл.среда2'!H32+'[2]1-4кл.четверг2'!H30+'1-4кл.пятница2'!H31</f>
        <v>59.665650000000007</v>
      </c>
      <c r="I33" s="31">
        <f>'[2]1-4кл.понедельник2'!I30+'[2]1-4кл.вторник2'!I32+'[2]1-4кл.среда2'!I32+'[2]1-4кл.четверг2'!I30+'1-4кл.пятница2'!I31</f>
        <v>161.04040000000001</v>
      </c>
      <c r="J33" s="31">
        <f>'[2]1-4кл.понедельник2'!J30+'[2]1-4кл.вторник2'!J32+'[2]1-4кл.среда2'!J32+'[2]1-4кл.четверг2'!J30+'1-4кл.пятница2'!J31</f>
        <v>1522.5499</v>
      </c>
      <c r="K33" s="31">
        <f>'[2]1-4кл.понедельник2'!K30+'[2]1-4кл.вторник2'!K32+'[2]1-4кл.среда2'!K32+'[2]1-4кл.четверг2'!K30+'1-4кл.пятница2'!K31</f>
        <v>34.408000000000001</v>
      </c>
      <c r="L33" s="31">
        <f>'[2]1-4кл.понедельник2'!L30+'[2]1-4кл.вторник2'!L32+'[2]1-4кл.среда2'!L32+'[2]1-4кл.четверг2'!L30+'1-4кл.пятница2'!L31</f>
        <v>1739.7739999999999</v>
      </c>
      <c r="M33" s="31">
        <f>'[2]1-4кл.понедельник2'!M30+'[2]1-4кл.вторник2'!M32+'[2]1-4кл.среда2'!M32+'[2]1-4кл.четверг2'!M30+'1-4кл.пятница2'!M31</f>
        <v>2336.212</v>
      </c>
      <c r="N33" s="31">
        <f>'[2]1-4кл.понедельник2'!N30+'[2]1-4кл.вторник2'!N32+'[2]1-4кл.среда2'!N32+'[2]1-4кл.четверг2'!N30+'1-4кл.пятница2'!N31</f>
        <v>797.57199999999989</v>
      </c>
      <c r="O33" s="31">
        <f>'[2]1-4кл.понедельник2'!O30+'[2]1-4кл.вторник2'!O32+'[2]1-4кл.среда2'!O32+'[2]1-4кл.четверг2'!O30+'1-4кл.пятница2'!O31</f>
        <v>52.47</v>
      </c>
      <c r="P33" s="31">
        <f>'[2]1-4кл.понедельник2'!P30+'[2]1-4кл.вторник2'!P32+'[2]1-4кл.среда2'!P32+'[2]1-4кл.четверг2'!P30+'1-4кл.пятница2'!P31</f>
        <v>4.9968356000000007</v>
      </c>
      <c r="Q33" s="31">
        <f>'[2]1-4кл.понедельник2'!Q30+'[2]1-4кл.вторник2'!Q32+'[2]1-4кл.среда2'!Q32+'[2]1-4кл.четверг2'!Q30+'1-4кл.пятница2'!Q31</f>
        <v>97.066479999999999</v>
      </c>
      <c r="R33" s="18"/>
      <c r="S33" s="18"/>
    </row>
    <row r="34" spans="2:20" s="10" customFormat="1" ht="15">
      <c r="B34" s="29" t="e">
        <f>'[1]МЕНЮ5-11'!B275</f>
        <v>#REF!</v>
      </c>
      <c r="C34" s="30"/>
      <c r="D34" s="31">
        <f>'[2]1-4кл.понедельник2'!D31+'[2]1-4кл.вторник2'!D33+'[2]1-4кл.среда2'!D33+'[2]1-4кл.четверг2'!D31+'1-4кл.пятница2'!D32</f>
        <v>216.60000000000002</v>
      </c>
      <c r="E34" s="31">
        <f>'[2]1-4кл.понедельник2'!E31+'[2]1-4кл.вторник2'!E33+'[2]1-4кл.среда2'!E33+'[2]1-4кл.четверг2'!E31+'1-4кл.пятница2'!E32</f>
        <v>187.09</v>
      </c>
      <c r="F34" s="31">
        <f>'[2]1-4кл.понедельник2'!F31+'[2]1-4кл.вторник2'!F33+'[2]1-4кл.среда2'!F33+'[2]1-4кл.четверг2'!F31+'1-4кл.пятница2'!F32</f>
        <v>892.0200000000001</v>
      </c>
      <c r="G34" s="31">
        <f>'[2]1-4кл.понедельник2'!G31+'[2]1-4кл.вторник2'!G33+'[2]1-4кл.среда2'!G33+'[2]1-4кл.четверг2'!G31+'1-4кл.пятница2'!G32</f>
        <v>6333.53</v>
      </c>
      <c r="H34" s="31">
        <f>'[2]1-4кл.понедельник2'!H31+'[2]1-4кл.вторник2'!H33+'[2]1-4кл.среда2'!H33+'[2]1-4кл.четверг2'!H31+'1-4кл.пятница2'!H32</f>
        <v>78.921600000000012</v>
      </c>
      <c r="I34" s="31">
        <f>'[2]1-4кл.понедельник2'!I31+'[2]1-4кл.вторник2'!I33+'[2]1-4кл.среда2'!I33+'[2]1-4кл.четверг2'!I31+'1-4кл.пятница2'!I32</f>
        <v>246.56040000000002</v>
      </c>
      <c r="J34" s="31">
        <f>'[2]1-4кл.понедельник2'!J31+'[2]1-4кл.вторник2'!J33+'[2]1-4кл.среда2'!J33+'[2]1-4кл.четверг2'!J31+'1-4кл.пятница2'!J32</f>
        <v>1331.0099</v>
      </c>
      <c r="K34" s="31">
        <f>'[2]1-4кл.понедельник2'!K31+'[2]1-4кл.вторник2'!K33+'[2]1-4кл.среда2'!K33+'[2]1-4кл.четверг2'!K31+'1-4кл.пятница2'!K32</f>
        <v>35.159999999999997</v>
      </c>
      <c r="L34" s="31">
        <f>'[2]1-4кл.понедельник2'!L31+'[2]1-4кл.вторник2'!L33+'[2]1-4кл.среда2'!L33+'[2]1-4кл.четверг2'!L31+'1-4кл.пятница2'!L32</f>
        <v>1308.634</v>
      </c>
      <c r="M34" s="31">
        <f>'[2]1-4кл.понедельник2'!M31+'[2]1-4кл.вторник2'!M33+'[2]1-4кл.среда2'!M33+'[2]1-4кл.четверг2'!M31+'1-4кл.пятница2'!M32</f>
        <v>2024.8019999999999</v>
      </c>
      <c r="N34" s="31">
        <f>'[2]1-4кл.понедельник2'!N31+'[2]1-4кл.вторник2'!N33+'[2]1-4кл.среда2'!N33+'[2]1-4кл.четверг2'!N31+'1-4кл.пятница2'!N32</f>
        <v>890.43200000000002</v>
      </c>
      <c r="O34" s="31">
        <f>'[2]1-4кл.понедельник2'!O31+'[2]1-4кл.вторник2'!O33+'[2]1-4кл.среда2'!O33+'[2]1-4кл.четверг2'!O31+'1-4кл.пятница2'!O32</f>
        <v>56.988999999999997</v>
      </c>
      <c r="P34" s="31">
        <f>'[2]1-4кл.понедельник2'!P31+'[2]1-4кл.вторник2'!P33+'[2]1-4кл.среда2'!P33+'[2]1-4кл.четверг2'!P31+'1-4кл.пятница2'!P32</f>
        <v>6.4070856000000003</v>
      </c>
      <c r="Q34" s="31">
        <f>'[2]1-4кл.понедельник2'!Q31+'[2]1-4кл.вторник2'!Q33+'[2]1-4кл.среда2'!Q33+'[2]1-4кл.четверг2'!Q31+'1-4кл.пятница2'!Q32</f>
        <v>58.086479999999995</v>
      </c>
      <c r="R34" s="18"/>
      <c r="S34" s="18"/>
    </row>
    <row r="35" spans="2:20" s="10" customFormat="1" ht="15">
      <c r="B35" s="29" t="e">
        <f>'[1]МЕНЮ5-11'!B276</f>
        <v>#REF!</v>
      </c>
      <c r="C35" s="30"/>
      <c r="D35" s="31">
        <f>'[2]1-4кл пятница'!D32+'1-4кл.пятница2'!D33</f>
        <v>416.41499999999996</v>
      </c>
      <c r="E35" s="31">
        <f>'[2]1-4кл пятница'!E32+'1-4кл.пятница2'!E33</f>
        <v>465.91</v>
      </c>
      <c r="F35" s="31">
        <f>'[2]1-4кл пятница'!F32+'1-4кл.пятница2'!F33</f>
        <v>1751.81</v>
      </c>
      <c r="G35" s="31">
        <f>'[2]1-4кл пятница'!G32+'1-4кл.пятница2'!G33</f>
        <v>13725.82</v>
      </c>
      <c r="H35" s="31">
        <f>'[2]1-4кл пятница'!H32+'1-4кл.пятница2'!H33</f>
        <v>72.583950000000016</v>
      </c>
      <c r="I35" s="31">
        <f>'[2]1-4кл пятница'!I32+'1-4кл.пятница2'!I33</f>
        <v>380.5924</v>
      </c>
      <c r="J35" s="31">
        <f>'[2]1-4кл пятница'!J32+'1-4кл.пятница2'!J33</f>
        <v>4549.7199000000001</v>
      </c>
      <c r="K35" s="31">
        <f>'[2]1-4кл пятница'!K32+'1-4кл.пятница2'!K33</f>
        <v>71.719499999999996</v>
      </c>
      <c r="L35" s="31">
        <f>'[2]1-4кл пятница'!L32+'1-4кл.пятница2'!L33</f>
        <v>3852.5963999999999</v>
      </c>
      <c r="M35" s="31">
        <f>'[2]1-4кл пятница'!M32+'1-4кл.пятница2'!M33</f>
        <v>5346.732</v>
      </c>
      <c r="N35" s="31">
        <f>'[2]1-4кл пятница'!N32+'1-4кл.пятница2'!N33</f>
        <v>1431.8069999999998</v>
      </c>
      <c r="O35" s="31">
        <f>'[2]1-4кл пятница'!O32+'1-4кл.пятница2'!O33</f>
        <v>120.1947</v>
      </c>
      <c r="P35" s="31">
        <f>'[2]1-4кл пятница'!P32+'1-4кл.пятница2'!P33</f>
        <v>9.4785307652173927</v>
      </c>
      <c r="Q35" s="31">
        <f>'[2]1-4кл пятница'!Q32+'1-4кл.пятница2'!Q33</f>
        <v>211.72798</v>
      </c>
      <c r="R35" s="18"/>
      <c r="S35" s="18"/>
    </row>
    <row r="36" spans="2:20" s="10" customFormat="1" ht="15">
      <c r="B36" s="29" t="e">
        <f>'[1]МЕНЮ5-11'!B277</f>
        <v>#REF!</v>
      </c>
      <c r="C36" s="30"/>
      <c r="D36" s="31">
        <f>'[2]1-4кл пятница'!D33+'1-4кл.пятница2'!D34</f>
        <v>472.60599999999999</v>
      </c>
      <c r="E36" s="31">
        <f>'[2]1-4кл пятница'!E33+'1-4кл.пятница2'!E34</f>
        <v>417.15000000000003</v>
      </c>
      <c r="F36" s="31">
        <f>'[2]1-4кл пятница'!F33+'1-4кл.пятница2'!F34</f>
        <v>1834.0480000000002</v>
      </c>
      <c r="G36" s="31">
        <f>'[2]1-4кл пятница'!G33+'1-4кл.пятница2'!G34</f>
        <v>13185.66</v>
      </c>
      <c r="H36" s="31">
        <f>'[2]1-4кл пятница'!H33+'1-4кл.пятница2'!H34</f>
        <v>92.386300000000006</v>
      </c>
      <c r="I36" s="31">
        <f>'[2]1-4кл пятница'!I33+'1-4кл.пятница2'!I34</f>
        <v>537.04480000000001</v>
      </c>
      <c r="J36" s="31">
        <f>'[2]1-4кл пятница'!J33+'1-4кл.пятница2'!J34</f>
        <v>3498.6799000000001</v>
      </c>
      <c r="K36" s="31">
        <f>'[2]1-4кл пятница'!K33+'1-4кл.пятница2'!K34</f>
        <v>75.825699999999998</v>
      </c>
      <c r="L36" s="31">
        <f>'[2]1-4кл пятница'!L33+'1-4кл.пятница2'!L34</f>
        <v>2849.8764000000001</v>
      </c>
      <c r="M36" s="31">
        <f>'[2]1-4кл пятница'!M33+'1-4кл.пятница2'!M34</f>
        <v>4491.67</v>
      </c>
      <c r="N36" s="31">
        <f>'[2]1-4кл пятница'!N33+'1-4кл.пятница2'!N34</f>
        <v>1800.8919999999998</v>
      </c>
      <c r="O36" s="31">
        <f>'[2]1-4кл пятница'!O33+'1-4кл.пятница2'!O34</f>
        <v>125.5557</v>
      </c>
      <c r="P36" s="31">
        <f>'[2]1-4кл пятница'!P33+'1-4кл.пятница2'!P34</f>
        <v>10.195980765217392</v>
      </c>
      <c r="Q36" s="31">
        <f>'[2]1-4кл пятница'!Q33+'1-4кл.пятница2'!Q34</f>
        <v>146.96547999999999</v>
      </c>
      <c r="R36" s="18"/>
      <c r="S36" s="18"/>
    </row>
    <row r="37" spans="2:20" s="10" customFormat="1" ht="29.2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</sheetData>
  <mergeCells count="25">
    <mergeCell ref="B16:S16"/>
    <mergeCell ref="B24:S24"/>
    <mergeCell ref="B37:T37"/>
    <mergeCell ref="L5:L6"/>
    <mergeCell ref="M5:M6"/>
    <mergeCell ref="N5:N6"/>
    <mergeCell ref="O5:O6"/>
    <mergeCell ref="B7:S7"/>
    <mergeCell ref="B8:S8"/>
    <mergeCell ref="H4:K4"/>
    <mergeCell ref="L4:O4"/>
    <mergeCell ref="P4:P6"/>
    <mergeCell ref="Q4:Q6"/>
    <mergeCell ref="R4:R6"/>
    <mergeCell ref="S4:S6"/>
    <mergeCell ref="H5:H6"/>
    <mergeCell ref="I5:I6"/>
    <mergeCell ref="J5:J6"/>
    <mergeCell ref="K5:K6"/>
    <mergeCell ref="B4:B6"/>
    <mergeCell ref="C4:C5"/>
    <mergeCell ref="D4:D5"/>
    <mergeCell ref="E4:E5"/>
    <mergeCell ref="F4:F5"/>
    <mergeCell ref="G4:G5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1-4кл.пятница2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2023-09-26T16:42:50Z</dcterms:created>
  <dcterms:modified xsi:type="dcterms:W3CDTF">2023-09-26T16:42:59Z</dcterms:modified>
</cp:coreProperties>
</file>