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-4кл пятница" sheetId="1" r:id="rId1"/>
  </sheets>
  <externalReferences>
    <externalReference r:id="rId2"/>
    <externalReference r:id="rId3"/>
  </externalReferences>
  <definedNames>
    <definedName name="_xlnm.Print_Area" localSheetId="0">'1-4кл пятница'!$A$1:$S$34</definedName>
  </definedNames>
  <calcPr calcId="124519" iterateDelta="1E-4"/>
</workbook>
</file>

<file path=xl/calcChain.xml><?xml version="1.0" encoding="utf-8"?>
<calcChain xmlns="http://schemas.openxmlformats.org/spreadsheetml/2006/main">
  <c r="Q29" i="1"/>
  <c r="Q31" s="1"/>
  <c r="Q33" s="1"/>
  <c r="P29"/>
  <c r="O29"/>
  <c r="N29"/>
  <c r="M29"/>
  <c r="M31" s="1"/>
  <c r="M33" s="1"/>
  <c r="L29"/>
  <c r="K29"/>
  <c r="J29"/>
  <c r="I29"/>
  <c r="I31" s="1"/>
  <c r="I33" s="1"/>
  <c r="H29"/>
  <c r="G29"/>
  <c r="F29"/>
  <c r="E29"/>
  <c r="E31" s="1"/>
  <c r="E33" s="1"/>
  <c r="D29"/>
  <c r="C29"/>
  <c r="Q22"/>
  <c r="P22"/>
  <c r="P31" s="1"/>
  <c r="P33" s="1"/>
  <c r="O22"/>
  <c r="O31" s="1"/>
  <c r="O33" s="1"/>
  <c r="N22"/>
  <c r="N31" s="1"/>
  <c r="N33" s="1"/>
  <c r="M22"/>
  <c r="L22"/>
  <c r="L31" s="1"/>
  <c r="L33" s="1"/>
  <c r="K22"/>
  <c r="K31" s="1"/>
  <c r="K33" s="1"/>
  <c r="J22"/>
  <c r="J31" s="1"/>
  <c r="J33" s="1"/>
  <c r="I22"/>
  <c r="H22"/>
  <c r="H31" s="1"/>
  <c r="H33" s="1"/>
  <c r="G22"/>
  <c r="G31" s="1"/>
  <c r="G33" s="1"/>
  <c r="F22"/>
  <c r="F31" s="1"/>
  <c r="F33" s="1"/>
  <c r="E22"/>
  <c r="D22"/>
  <c r="D31" s="1"/>
  <c r="D33" s="1"/>
  <c r="C22"/>
  <c r="Q14"/>
  <c r="Q30" s="1"/>
  <c r="Q32" s="1"/>
  <c r="P14"/>
  <c r="P30" s="1"/>
  <c r="P32" s="1"/>
  <c r="O14"/>
  <c r="O30" s="1"/>
  <c r="O32" s="1"/>
  <c r="N14"/>
  <c r="N30" s="1"/>
  <c r="N32" s="1"/>
  <c r="M14"/>
  <c r="M30" s="1"/>
  <c r="M32" s="1"/>
  <c r="L14"/>
  <c r="L30" s="1"/>
  <c r="L32" s="1"/>
  <c r="K14"/>
  <c r="K30" s="1"/>
  <c r="K32" s="1"/>
  <c r="J14"/>
  <c r="J30" s="1"/>
  <c r="J32" s="1"/>
  <c r="I14"/>
  <c r="I30" s="1"/>
  <c r="I32" s="1"/>
  <c r="H14"/>
  <c r="H30" s="1"/>
  <c r="H32" s="1"/>
  <c r="G14"/>
  <c r="G30" s="1"/>
  <c r="G32" s="1"/>
  <c r="F14"/>
  <c r="F30" s="1"/>
  <c r="F32" s="1"/>
  <c r="E14"/>
  <c r="E30" s="1"/>
  <c r="E32" s="1"/>
  <c r="D14"/>
  <c r="D30" s="1"/>
  <c r="D32" s="1"/>
  <c r="C14"/>
</calcChain>
</file>

<file path=xl/sharedStrings.xml><?xml version="1.0" encoding="utf-8"?>
<sst xmlns="http://schemas.openxmlformats.org/spreadsheetml/2006/main" count="68" uniqueCount="51">
  <si>
    <t>Пятница 1-4 класс</t>
  </si>
  <si>
    <t>Наименование</t>
  </si>
  <si>
    <t>Выход</t>
  </si>
  <si>
    <t>Белки</t>
  </si>
  <si>
    <t>Жиры</t>
  </si>
  <si>
    <t>Углеводы</t>
  </si>
  <si>
    <t>Энергетическая ценность</t>
  </si>
  <si>
    <t>Витамины</t>
  </si>
  <si>
    <t>Минеральные вещества</t>
  </si>
  <si>
    <t>B2, мг</t>
  </si>
  <si>
    <t>I, мкг</t>
  </si>
  <si>
    <t>№ по сборнику</t>
  </si>
  <si>
    <t>Наименование сборника</t>
  </si>
  <si>
    <t>В 1, мг</t>
  </si>
  <si>
    <t>С, мг</t>
  </si>
  <si>
    <t>А, мкг</t>
  </si>
  <si>
    <t>Е мг,ток.</t>
  </si>
  <si>
    <t>Са, мг</t>
  </si>
  <si>
    <t>Р, мг</t>
  </si>
  <si>
    <t>Мg, мг</t>
  </si>
  <si>
    <t>Fe, мг</t>
  </si>
  <si>
    <t>г</t>
  </si>
  <si>
    <t>ккал</t>
  </si>
  <si>
    <t>День 5 (пятница)</t>
  </si>
  <si>
    <t>ЗАВТРАК</t>
  </si>
  <si>
    <t>Омлет запеченный с сыром</t>
  </si>
  <si>
    <t>Для обуч образовательных организаций Кучма, 2016</t>
  </si>
  <si>
    <t>Масло сливочное</t>
  </si>
  <si>
    <t>Чай</t>
  </si>
  <si>
    <t xml:space="preserve"> Кондитерское изделие,печенье</t>
  </si>
  <si>
    <t>Технологическая инструкция по производству кулинарной продукции для питания детей и подростков школьного возраста в организованных коллективах. М.2006</t>
  </si>
  <si>
    <t>Хлеб из муки пшеничной</t>
  </si>
  <si>
    <t>Итого за завтрак:</t>
  </si>
  <si>
    <t>ОБЕД</t>
  </si>
  <si>
    <t>Винегрет овощной</t>
  </si>
  <si>
    <t xml:space="preserve">Сборник рецептур на продукцию для обучающихся во всех образовательных учреждениях под ред. М.П.Могильного и В.А. Тутельяна. - М.: ДеЛи принт, 2005г. </t>
  </si>
  <si>
    <t>Суп из овощей с сметаной</t>
  </si>
  <si>
    <t>Пельмени с маслом сливочным</t>
  </si>
  <si>
    <t xml:space="preserve">Компот из плодов свежих (яблоки) </t>
  </si>
  <si>
    <t>СБ Онищенко ,Тутельяна ,Москва,2022.</t>
  </si>
  <si>
    <t>Хлеб ржано-пшеничный</t>
  </si>
  <si>
    <t>Итого за обед:</t>
  </si>
  <si>
    <t>Запеканка из творога</t>
  </si>
  <si>
    <t>Сгущенное молоко</t>
  </si>
  <si>
    <t>Фрукты свежие по сезонности</t>
  </si>
  <si>
    <t>Компот из замороженных ягод,смородина</t>
  </si>
  <si>
    <t>Итого за полдник:</t>
  </si>
  <si>
    <t>Итого за завтрак+обед:</t>
  </si>
  <si>
    <t>Итого за обед+полдник:</t>
  </si>
  <si>
    <t>Итого за завтрак+обед за 5 дней:</t>
  </si>
  <si>
    <t>Итого за обед+полдник за 5 дней:</t>
  </si>
</sst>
</file>

<file path=xl/styles.xml><?xml version="1.0" encoding="utf-8"?>
<styleSheet xmlns="http://schemas.openxmlformats.org/spreadsheetml/2006/main">
  <numFmts count="1">
    <numFmt numFmtId="164" formatCode="#\ ##0.00"/>
  </numFmts>
  <fonts count="11">
    <font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i/>
      <sz val="11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EEECE1"/>
      </patternFill>
    </fill>
    <fill>
      <patternFill patternType="solid">
        <fgColor rgb="FFFEFFED"/>
        <bgColor rgb="FFFFFFFF"/>
      </patternFill>
    </fill>
    <fill>
      <patternFill patternType="solid">
        <fgColor rgb="FFEEECE1"/>
        <bgColor rgb="FFDCE6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0" fillId="0" borderId="0"/>
  </cellStyleXfs>
  <cellXfs count="29">
    <xf numFmtId="0" fontId="0" fillId="0" borderId="0" xfId="0"/>
    <xf numFmtId="0" fontId="1" fillId="0" borderId="0" xfId="0" applyFont="1" applyAlignment="1" applyProtection="1"/>
    <xf numFmtId="0" fontId="0" fillId="0" borderId="0" xfId="0" applyAlignment="1" applyProtection="1"/>
    <xf numFmtId="0" fontId="3" fillId="2" borderId="1" xfId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3" fillId="2" borderId="2" xfId="1" applyFont="1" applyFill="1" applyBorder="1" applyAlignment="1" applyProtection="1">
      <alignment horizontal="center" vertical="center" wrapText="1"/>
    </xf>
    <xf numFmtId="2" fontId="3" fillId="2" borderId="2" xfId="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6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horizontal="center" vertical="center"/>
    </xf>
    <xf numFmtId="2" fontId="6" fillId="0" borderId="1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1" xfId="1" applyFont="1" applyBorder="1" applyAlignment="1" applyProtection="1">
      <alignment vertical="center" wrapText="1"/>
    </xf>
    <xf numFmtId="0" fontId="7" fillId="0" borderId="1" xfId="2" applyFont="1" applyBorder="1" applyAlignment="1" applyProtection="1">
      <alignment vertical="center"/>
    </xf>
    <xf numFmtId="1" fontId="7" fillId="0" borderId="1" xfId="2" applyNumberFormat="1" applyFont="1" applyBorder="1" applyAlignment="1" applyProtection="1">
      <alignment horizontal="center" vertical="center"/>
    </xf>
    <xf numFmtId="2" fontId="7" fillId="0" borderId="1" xfId="2" applyNumberFormat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right" vertical="center"/>
    </xf>
    <xf numFmtId="0" fontId="6" fillId="0" borderId="1" xfId="1" applyFont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vertical="center"/>
    </xf>
    <xf numFmtId="0" fontId="8" fillId="0" borderId="1" xfId="2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vertical="center"/>
    </xf>
    <xf numFmtId="0" fontId="8" fillId="0" borderId="1" xfId="1" applyFont="1" applyBorder="1" applyAlignment="1" applyProtection="1">
      <alignment vertical="center"/>
    </xf>
    <xf numFmtId="0" fontId="8" fillId="0" borderId="1" xfId="1" applyFont="1" applyBorder="1" applyAlignment="1" applyProtection="1">
      <alignment horizontal="center" vertical="center"/>
    </xf>
  </cellXfs>
  <cellStyles count="4">
    <cellStyle name="Обычный" xfId="0" builtinId="0"/>
    <cellStyle name="Обычный 10 2 2" xfId="3"/>
    <cellStyle name="Обычный 11 3 2 2 4 2 2" xfId="2"/>
    <cellStyle name="㼿㼿㼿㼿㼿㼿㼿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ownloads\&#1052;&#1077;&#1085;&#1102;%201-4%20&#1082;&#1083;&#1072;&#1089;&#1089;&#1086;&#1074;%20&#1080;%205-11%20&#1082;&#1083;&#1072;&#1089;&#1089;&#1086;&#1074;-&#1053;&#1054;&#1042;&#1054;&#1045;%20&#1052;&#1045;&#1053;&#1102;-&#1089;&#1090;&#1072;&#1088;&#1086;&#1077;-&#1085;&#1086;&#1074;&#1086;&#1077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9.05.%20&#1053;&#1072;&#1095;&#1072;&#1083;&#1100;&#1085;&#1072;&#1103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кл.понедельник"/>
      <sheetName val="1-4кл.среда"/>
      <sheetName val="1-4кл. четверг"/>
      <sheetName val="1-4кл пятница"/>
      <sheetName val="1-4кл.понедельник2"/>
      <sheetName val="1-4кл.вторник2"/>
      <sheetName val="1-4кл.среда2"/>
      <sheetName val="1-4кл.четверг2"/>
      <sheetName val="1-4кл.пятница2"/>
      <sheetName val="5-11кл.среда"/>
      <sheetName val="5-11кл.четверг"/>
      <sheetName val="5-11кл.пятница"/>
      <sheetName val="5-11кл.понедельник2"/>
      <sheetName val="5-11кл.вторник2"/>
      <sheetName val="5-11кл.среда2"/>
      <sheetName val="5-11кл.четверг2"/>
      <sheetName val="5-11кл.пятница2"/>
      <sheetName val="инструкции"/>
      <sheetName val="инструкции2"/>
      <sheetName val="таблица замены"/>
      <sheetName val="сезонная замена"/>
    </sheetNames>
    <sheetDataSet>
      <sheetData sheetId="0">
        <row r="32">
          <cell r="D32">
            <v>43.51</v>
          </cell>
          <cell r="E32">
            <v>44.43</v>
          </cell>
          <cell r="F32">
            <v>168.49</v>
          </cell>
          <cell r="G32">
            <v>1254.8899999999999</v>
          </cell>
          <cell r="H32">
            <v>0.31</v>
          </cell>
          <cell r="I32">
            <v>29.48</v>
          </cell>
          <cell r="J32">
            <v>303.12</v>
          </cell>
          <cell r="K32">
            <v>5.1079999999999997</v>
          </cell>
          <cell r="L32">
            <v>655.41399999999999</v>
          </cell>
          <cell r="M32">
            <v>515.04</v>
          </cell>
          <cell r="N32">
            <v>149.27000000000001</v>
          </cell>
          <cell r="O32">
            <v>8.6440000000000019</v>
          </cell>
          <cell r="P32">
            <v>0.91059999999999997</v>
          </cell>
          <cell r="Q32">
            <v>10.17</v>
          </cell>
        </row>
        <row r="33">
          <cell r="D33">
            <v>53.95</v>
          </cell>
          <cell r="E33">
            <v>49.52</v>
          </cell>
          <cell r="F33">
            <v>170.04</v>
          </cell>
          <cell r="G33">
            <v>1284.7</v>
          </cell>
          <cell r="H33">
            <v>0.6502</v>
          </cell>
          <cell r="I33">
            <v>17.510000000000002</v>
          </cell>
          <cell r="J33">
            <v>174.03</v>
          </cell>
          <cell r="K33">
            <v>5.9480000000000004</v>
          </cell>
          <cell r="L33">
            <v>171.214</v>
          </cell>
          <cell r="M33">
            <v>143.53800000000001</v>
          </cell>
          <cell r="N33">
            <v>252.77000000000004</v>
          </cell>
          <cell r="O33">
            <v>12.51</v>
          </cell>
          <cell r="P33">
            <v>0.53160000000000007</v>
          </cell>
          <cell r="Q33">
            <v>13.77</v>
          </cell>
        </row>
      </sheetData>
      <sheetData sheetId="1">
        <row r="31">
          <cell r="D31">
            <v>51.05</v>
          </cell>
          <cell r="E31">
            <v>47.43</v>
          </cell>
          <cell r="F31">
            <v>194.14</v>
          </cell>
          <cell r="G31">
            <v>1552.48</v>
          </cell>
          <cell r="H31">
            <v>0.57100000000000006</v>
          </cell>
          <cell r="I31">
            <v>25.02</v>
          </cell>
          <cell r="J31">
            <v>143.44999999999999</v>
          </cell>
          <cell r="K31">
            <v>5.5780000000000003</v>
          </cell>
          <cell r="L31">
            <v>422.56000000000006</v>
          </cell>
          <cell r="M31">
            <v>784.69</v>
          </cell>
          <cell r="N31">
            <v>118.97999999999999</v>
          </cell>
          <cell r="O31">
            <v>10.52</v>
          </cell>
          <cell r="P31">
            <v>0.58100000000000007</v>
          </cell>
          <cell r="Q31">
            <v>7.5324999999999998</v>
          </cell>
        </row>
        <row r="32">
          <cell r="D32">
            <v>56.599999999999994</v>
          </cell>
          <cell r="E32">
            <v>56.89</v>
          </cell>
          <cell r="F32">
            <v>195.72</v>
          </cell>
          <cell r="G32">
            <v>1535.17</v>
          </cell>
          <cell r="H32">
            <v>0.59500000000000008</v>
          </cell>
          <cell r="I32">
            <v>65.546400000000006</v>
          </cell>
          <cell r="J32">
            <v>100.34</v>
          </cell>
          <cell r="K32">
            <v>10.407999999999999</v>
          </cell>
          <cell r="L32">
            <v>434.62</v>
          </cell>
          <cell r="M32">
            <v>691.05</v>
          </cell>
          <cell r="N32">
            <v>140.63999999999999</v>
          </cell>
          <cell r="O32">
            <v>10.029999999999999</v>
          </cell>
          <cell r="P32">
            <v>0.53800000000000003</v>
          </cell>
          <cell r="Q32">
            <v>4.3</v>
          </cell>
        </row>
      </sheetData>
      <sheetData sheetId="2">
        <row r="33">
          <cell r="D33">
            <v>38.184999999999995</v>
          </cell>
          <cell r="E33">
            <v>48.81</v>
          </cell>
          <cell r="F33">
            <v>171.81</v>
          </cell>
          <cell r="G33">
            <v>1398.69</v>
          </cell>
          <cell r="H33">
            <v>0.79</v>
          </cell>
          <cell r="I33">
            <v>70.543999999999997</v>
          </cell>
          <cell r="J33">
            <v>177.44</v>
          </cell>
          <cell r="K33">
            <v>7.6479999999999997</v>
          </cell>
          <cell r="L33">
            <v>449.87839999999994</v>
          </cell>
          <cell r="M33">
            <v>650.19000000000005</v>
          </cell>
          <cell r="N33">
            <v>128.32</v>
          </cell>
          <cell r="O33">
            <v>27.769999999999996</v>
          </cell>
          <cell r="P33">
            <v>0.90386956521739137</v>
          </cell>
          <cell r="Q33">
            <v>32.54</v>
          </cell>
        </row>
        <row r="34">
          <cell r="D34">
            <v>47.856000000000002</v>
          </cell>
          <cell r="E34">
            <v>35.409999999999997</v>
          </cell>
          <cell r="F34">
            <v>206.45000000000002</v>
          </cell>
          <cell r="G34">
            <v>1351.5</v>
          </cell>
          <cell r="H34">
            <v>0.66220000000000001</v>
          </cell>
          <cell r="I34">
            <v>71.593999999999994</v>
          </cell>
          <cell r="J34">
            <v>81.42</v>
          </cell>
          <cell r="K34">
            <v>4.2002000000000006</v>
          </cell>
          <cell r="L34">
            <v>225.69839999999999</v>
          </cell>
          <cell r="M34">
            <v>720.65</v>
          </cell>
          <cell r="N34">
            <v>219.79000000000002</v>
          </cell>
          <cell r="O34">
            <v>25.198999999999998</v>
          </cell>
          <cell r="P34">
            <v>0.65166956521739139</v>
          </cell>
          <cell r="Q34">
            <v>15.24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4кл.вторник"/>
    </sheetNames>
    <sheetDataSet>
      <sheetData sheetId="0">
        <row r="31">
          <cell r="D31">
            <v>42.27</v>
          </cell>
          <cell r="E31">
            <v>46.72</v>
          </cell>
          <cell r="F31">
            <v>179.97</v>
          </cell>
          <cell r="G31">
            <v>1250.48</v>
          </cell>
          <cell r="H31">
            <v>0.43230000000000002</v>
          </cell>
          <cell r="I31">
            <v>64.383999999999986</v>
          </cell>
          <cell r="J31">
            <v>1164.9199999999998</v>
          </cell>
          <cell r="K31">
            <v>9.9094999999999995</v>
          </cell>
          <cell r="L31">
            <v>328.9</v>
          </cell>
          <cell r="M31">
            <v>637.85</v>
          </cell>
          <cell r="N31">
            <v>148.98499999999999</v>
          </cell>
          <cell r="O31">
            <v>11.130700000000001</v>
          </cell>
          <cell r="P31">
            <v>0.81946560000000002</v>
          </cell>
          <cell r="Q31">
            <v>22.558999999999997</v>
          </cell>
        </row>
        <row r="32">
          <cell r="D32">
            <v>45.36</v>
          </cell>
          <cell r="E32">
            <v>36.81</v>
          </cell>
          <cell r="F32">
            <v>184.66800000000001</v>
          </cell>
          <cell r="G32">
            <v>1286.8599999999999</v>
          </cell>
          <cell r="H32">
            <v>0.60030000000000006</v>
          </cell>
          <cell r="I32">
            <v>54.709999999999994</v>
          </cell>
          <cell r="J32">
            <v>929.9799999999999</v>
          </cell>
          <cell r="K32">
            <v>8.2214999999999989</v>
          </cell>
          <cell r="L32">
            <v>251.64999999999998</v>
          </cell>
          <cell r="M32">
            <v>573.25</v>
          </cell>
          <cell r="N32">
            <v>140.81</v>
          </cell>
          <cell r="O32">
            <v>11.727700000000002</v>
          </cell>
          <cell r="P32">
            <v>0.91986560000000006</v>
          </cell>
          <cell r="Q32">
            <v>47.288999999999994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T33"/>
  <sheetViews>
    <sheetView showGridLines="0" tabSelected="1" workbookViewId="0">
      <selection activeCell="B30" sqref="B30"/>
    </sheetView>
  </sheetViews>
  <sheetFormatPr defaultColWidth="10.83203125" defaultRowHeight="12.75"/>
  <cols>
    <col min="1" max="1" width="4.83203125" style="2" customWidth="1"/>
    <col min="2" max="2" width="37.83203125" style="2" customWidth="1"/>
    <col min="3" max="3" width="15.5" style="2" customWidth="1"/>
    <col min="6" max="6" width="12.6640625" style="2" customWidth="1"/>
    <col min="7" max="7" width="17.33203125" style="2" customWidth="1"/>
    <col min="8" max="8" width="9.6640625" style="2" customWidth="1"/>
    <col min="9" max="9" width="9.1640625" style="2" customWidth="1"/>
    <col min="10" max="10" width="10" style="2" customWidth="1"/>
    <col min="12" max="12" width="10.33203125" style="2" customWidth="1"/>
    <col min="14" max="14" width="10.5" style="2" customWidth="1"/>
    <col min="15" max="15" width="8.33203125" style="2" customWidth="1"/>
    <col min="16" max="16" width="9.5" style="2" customWidth="1"/>
    <col min="17" max="17" width="10" style="2" customWidth="1"/>
    <col min="19" max="19" width="62" style="2" customWidth="1"/>
  </cols>
  <sheetData>
    <row r="3" spans="2:19" ht="15">
      <c r="B3" s="1" t="s">
        <v>0</v>
      </c>
    </row>
    <row r="4" spans="2:19" s="5" customFormat="1" ht="13.5" customHeight="1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/>
      <c r="J4" s="4"/>
      <c r="K4" s="4"/>
      <c r="L4" s="4" t="s">
        <v>8</v>
      </c>
      <c r="M4" s="4"/>
      <c r="N4" s="4"/>
      <c r="O4" s="4"/>
      <c r="P4" s="4" t="s">
        <v>9</v>
      </c>
      <c r="Q4" s="4" t="s">
        <v>10</v>
      </c>
      <c r="R4" s="4" t="s">
        <v>11</v>
      </c>
      <c r="S4" s="3" t="s">
        <v>12</v>
      </c>
    </row>
    <row r="5" spans="2:19" s="5" customFormat="1" ht="12.75" customHeight="1">
      <c r="B5" s="3"/>
      <c r="C5" s="3"/>
      <c r="D5" s="3"/>
      <c r="E5" s="3"/>
      <c r="F5" s="3"/>
      <c r="G5" s="3"/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4" t="s">
        <v>20</v>
      </c>
      <c r="P5" s="4"/>
      <c r="Q5" s="4"/>
      <c r="R5" s="4"/>
      <c r="S5" s="3"/>
    </row>
    <row r="6" spans="2:19" s="5" customFormat="1" ht="12">
      <c r="B6" s="3"/>
      <c r="C6" s="6" t="s">
        <v>21</v>
      </c>
      <c r="D6" s="7" t="s">
        <v>21</v>
      </c>
      <c r="E6" s="7" t="s">
        <v>21</v>
      </c>
      <c r="F6" s="7" t="s">
        <v>21</v>
      </c>
      <c r="G6" s="7" t="s">
        <v>22</v>
      </c>
      <c r="H6" s="3"/>
      <c r="I6" s="3"/>
      <c r="J6" s="3"/>
      <c r="K6" s="3"/>
      <c r="L6" s="3"/>
      <c r="M6" s="3"/>
      <c r="N6" s="3"/>
      <c r="O6" s="4"/>
      <c r="P6" s="4"/>
      <c r="Q6" s="4"/>
      <c r="R6" s="4"/>
      <c r="S6" s="3"/>
    </row>
    <row r="7" spans="2:19" ht="12.75" customHeight="1">
      <c r="B7" s="8" t="s">
        <v>23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2:19" ht="12.75" customHeight="1">
      <c r="B8" s="9" t="s">
        <v>24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19" s="13" customFormat="1" ht="15">
      <c r="B9" s="10" t="s">
        <v>25</v>
      </c>
      <c r="C9" s="11">
        <v>200</v>
      </c>
      <c r="D9" s="12">
        <v>12.02</v>
      </c>
      <c r="E9" s="12">
        <v>7.8</v>
      </c>
      <c r="F9" s="12">
        <v>5.2</v>
      </c>
      <c r="G9" s="12">
        <v>322.60000000000002</v>
      </c>
      <c r="H9" s="12">
        <v>0.04</v>
      </c>
      <c r="I9" s="12">
        <v>1.06</v>
      </c>
      <c r="J9" s="12">
        <v>380.22</v>
      </c>
      <c r="K9" s="12">
        <v>0.21</v>
      </c>
      <c r="L9" s="12">
        <v>106.12</v>
      </c>
      <c r="M9" s="12">
        <v>369.08</v>
      </c>
      <c r="N9" s="12">
        <v>0.11</v>
      </c>
      <c r="O9" s="12">
        <v>0.11</v>
      </c>
      <c r="P9" s="12">
        <v>0.53</v>
      </c>
      <c r="Q9" s="12">
        <v>34.68</v>
      </c>
      <c r="R9" s="10">
        <v>231</v>
      </c>
      <c r="S9" s="10" t="s">
        <v>26</v>
      </c>
    </row>
    <row r="10" spans="2:19" s="13" customFormat="1" ht="15">
      <c r="B10" s="10" t="s">
        <v>27</v>
      </c>
      <c r="C10" s="11">
        <v>10</v>
      </c>
      <c r="D10" s="12">
        <v>0.08</v>
      </c>
      <c r="E10" s="12">
        <v>7.2</v>
      </c>
      <c r="F10" s="12">
        <v>0.08</v>
      </c>
      <c r="G10" s="12">
        <v>74.89</v>
      </c>
      <c r="H10" s="12">
        <v>0</v>
      </c>
      <c r="I10" s="12">
        <v>0</v>
      </c>
      <c r="J10" s="12">
        <v>30</v>
      </c>
      <c r="K10" s="12">
        <v>0.1</v>
      </c>
      <c r="L10" s="12">
        <v>1.2</v>
      </c>
      <c r="M10" s="12">
        <v>0.05</v>
      </c>
      <c r="N10" s="12">
        <v>0</v>
      </c>
      <c r="O10" s="12">
        <v>0.02</v>
      </c>
      <c r="P10" s="12">
        <v>0.01</v>
      </c>
      <c r="Q10" s="12">
        <v>0.9</v>
      </c>
      <c r="R10" s="10">
        <v>13</v>
      </c>
      <c r="S10" s="10" t="s">
        <v>26</v>
      </c>
    </row>
    <row r="11" spans="2:19" s="13" customFormat="1" ht="15">
      <c r="B11" s="10" t="s">
        <v>28</v>
      </c>
      <c r="C11" s="11">
        <v>200</v>
      </c>
      <c r="D11" s="12">
        <v>0</v>
      </c>
      <c r="E11" s="12">
        <v>0.05</v>
      </c>
      <c r="F11" s="12">
        <v>10.02</v>
      </c>
      <c r="G11" s="12">
        <v>40</v>
      </c>
      <c r="H11" s="12">
        <v>0</v>
      </c>
      <c r="I11" s="12">
        <v>0</v>
      </c>
      <c r="J11" s="12">
        <v>0</v>
      </c>
      <c r="K11" s="12">
        <v>0</v>
      </c>
      <c r="L11" s="12">
        <v>5.22</v>
      </c>
      <c r="M11" s="12">
        <v>8.24</v>
      </c>
      <c r="N11" s="12">
        <v>4.4400000000000004</v>
      </c>
      <c r="O11" s="12">
        <v>0.85</v>
      </c>
      <c r="P11" s="12">
        <v>0.01</v>
      </c>
      <c r="Q11" s="12">
        <v>0</v>
      </c>
      <c r="R11" s="10">
        <v>420</v>
      </c>
      <c r="S11" s="10" t="s">
        <v>26</v>
      </c>
    </row>
    <row r="12" spans="2:19" s="13" customFormat="1" ht="60">
      <c r="B12" s="14" t="s">
        <v>29</v>
      </c>
      <c r="C12" s="11">
        <v>40</v>
      </c>
      <c r="D12" s="12">
        <v>3.15</v>
      </c>
      <c r="E12" s="12">
        <v>2</v>
      </c>
      <c r="F12" s="12">
        <v>24</v>
      </c>
      <c r="G12" s="12">
        <v>158</v>
      </c>
      <c r="H12" s="12">
        <v>0</v>
      </c>
      <c r="I12" s="12">
        <v>0</v>
      </c>
      <c r="J12" s="12">
        <v>0</v>
      </c>
      <c r="K12" s="12">
        <v>0</v>
      </c>
      <c r="L12" s="12">
        <v>5.2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0">
        <v>509</v>
      </c>
      <c r="S12" s="14" t="s">
        <v>30</v>
      </c>
    </row>
    <row r="13" spans="2:19" s="13" customFormat="1" ht="15">
      <c r="B13" s="10" t="s">
        <v>31</v>
      </c>
      <c r="C13" s="11">
        <v>60</v>
      </c>
      <c r="D13" s="12">
        <v>4</v>
      </c>
      <c r="E13" s="12">
        <v>2.7</v>
      </c>
      <c r="F13" s="12">
        <v>30.6</v>
      </c>
      <c r="G13" s="12">
        <v>164.4</v>
      </c>
      <c r="H13" s="12">
        <v>0.06</v>
      </c>
      <c r="I13" s="12">
        <v>0</v>
      </c>
      <c r="J13" s="12">
        <v>0</v>
      </c>
      <c r="K13" s="12">
        <v>0.96</v>
      </c>
      <c r="L13" s="12">
        <v>14.55</v>
      </c>
      <c r="M13" s="12">
        <v>0</v>
      </c>
      <c r="N13" s="12">
        <v>8.4</v>
      </c>
      <c r="O13" s="12">
        <v>2.2200000000000002</v>
      </c>
      <c r="P13" s="12">
        <v>1.4999999999999999E-2</v>
      </c>
      <c r="Q13" s="12">
        <v>0</v>
      </c>
      <c r="R13" s="10">
        <v>18</v>
      </c>
      <c r="S13" s="10" t="s">
        <v>26</v>
      </c>
    </row>
    <row r="14" spans="2:19" s="13" customFormat="1" ht="15">
      <c r="B14" s="15" t="s">
        <v>32</v>
      </c>
      <c r="C14" s="16">
        <f t="shared" ref="C14:Q14" si="0">SUM(C9:C13)</f>
        <v>510</v>
      </c>
      <c r="D14" s="17">
        <f t="shared" si="0"/>
        <v>19.25</v>
      </c>
      <c r="E14" s="17">
        <f t="shared" si="0"/>
        <v>19.75</v>
      </c>
      <c r="F14" s="17">
        <f t="shared" si="0"/>
        <v>69.900000000000006</v>
      </c>
      <c r="G14" s="17">
        <f t="shared" si="0"/>
        <v>759.89</v>
      </c>
      <c r="H14" s="17">
        <f t="shared" si="0"/>
        <v>0.1</v>
      </c>
      <c r="I14" s="17">
        <f t="shared" si="0"/>
        <v>1.06</v>
      </c>
      <c r="J14" s="17">
        <f t="shared" si="0"/>
        <v>410.22</v>
      </c>
      <c r="K14" s="17">
        <f t="shared" si="0"/>
        <v>1.27</v>
      </c>
      <c r="L14" s="17">
        <f t="shared" si="0"/>
        <v>132.29000000000002</v>
      </c>
      <c r="M14" s="17">
        <f t="shared" si="0"/>
        <v>377.37</v>
      </c>
      <c r="N14" s="17">
        <f t="shared" si="0"/>
        <v>12.950000000000001</v>
      </c>
      <c r="O14" s="17">
        <f t="shared" si="0"/>
        <v>3.2</v>
      </c>
      <c r="P14" s="17">
        <f t="shared" si="0"/>
        <v>0.56500000000000006</v>
      </c>
      <c r="Q14" s="17">
        <f t="shared" si="0"/>
        <v>35.58</v>
      </c>
      <c r="R14" s="18"/>
      <c r="S14" s="18"/>
    </row>
    <row r="15" spans="2:19" s="13" customFormat="1" ht="12.75" customHeight="1">
      <c r="B15" s="19" t="s">
        <v>33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s="13" customFormat="1" ht="60">
      <c r="B16" s="10" t="s">
        <v>34</v>
      </c>
      <c r="C16" s="11">
        <v>60</v>
      </c>
      <c r="D16" s="12">
        <v>1</v>
      </c>
      <c r="E16" s="12">
        <v>3.16</v>
      </c>
      <c r="F16" s="12">
        <v>5.69</v>
      </c>
      <c r="G16" s="12">
        <v>67.3</v>
      </c>
      <c r="H16" s="12">
        <v>10.08</v>
      </c>
      <c r="I16" s="12">
        <v>9.8640000000000008</v>
      </c>
      <c r="J16" s="12">
        <v>780</v>
      </c>
      <c r="K16" s="12">
        <v>4.5999999999999996</v>
      </c>
      <c r="L16" s="12">
        <v>19.079999999999998</v>
      </c>
      <c r="M16" s="12">
        <v>43.11</v>
      </c>
      <c r="N16" s="12">
        <v>4.17</v>
      </c>
      <c r="O16" s="12">
        <v>0.72</v>
      </c>
      <c r="P16" s="12">
        <v>6.3759999999999997E-2</v>
      </c>
      <c r="Q16" s="12">
        <v>1.68</v>
      </c>
      <c r="R16" s="10">
        <v>67</v>
      </c>
      <c r="S16" s="14" t="s">
        <v>35</v>
      </c>
    </row>
    <row r="17" spans="1:20" s="13" customFormat="1" ht="60">
      <c r="B17" s="10" t="s">
        <v>36</v>
      </c>
      <c r="C17" s="11">
        <v>200</v>
      </c>
      <c r="D17" s="12">
        <v>1.6</v>
      </c>
      <c r="E17" s="12">
        <v>4.8</v>
      </c>
      <c r="F17" s="12">
        <v>9.8699999999999992</v>
      </c>
      <c r="G17" s="12">
        <v>91</v>
      </c>
      <c r="H17" s="12">
        <v>0.1</v>
      </c>
      <c r="I17" s="12">
        <v>16.399999999999999</v>
      </c>
      <c r="J17" s="12">
        <v>0.01</v>
      </c>
      <c r="K17" s="12">
        <v>2.1</v>
      </c>
      <c r="L17" s="12">
        <v>8</v>
      </c>
      <c r="M17" s="12">
        <v>1</v>
      </c>
      <c r="N17" s="12">
        <v>2</v>
      </c>
      <c r="O17" s="12">
        <v>0</v>
      </c>
      <c r="P17" s="12">
        <v>0.1</v>
      </c>
      <c r="Q17" s="12">
        <v>0</v>
      </c>
      <c r="R17" s="10">
        <v>99</v>
      </c>
      <c r="S17" s="14" t="s">
        <v>35</v>
      </c>
    </row>
    <row r="18" spans="1:20" s="13" customFormat="1" ht="15">
      <c r="B18" s="10" t="s">
        <v>37</v>
      </c>
      <c r="C18" s="11">
        <v>180</v>
      </c>
      <c r="D18" s="12">
        <v>15.94</v>
      </c>
      <c r="E18" s="12">
        <v>17.12</v>
      </c>
      <c r="F18" s="12">
        <v>34.299999999999997</v>
      </c>
      <c r="G18" s="12">
        <v>348.8</v>
      </c>
      <c r="H18" s="12">
        <v>0.46</v>
      </c>
      <c r="I18" s="12">
        <v>0</v>
      </c>
      <c r="J18" s="12">
        <v>48</v>
      </c>
      <c r="K18" s="12">
        <v>0.06</v>
      </c>
      <c r="L18" s="12">
        <v>72.8</v>
      </c>
      <c r="M18" s="12">
        <v>1.27</v>
      </c>
      <c r="N18" s="12">
        <v>59.26</v>
      </c>
      <c r="O18" s="12">
        <v>3.98</v>
      </c>
      <c r="P18" s="12">
        <v>0.24</v>
      </c>
      <c r="Q18" s="12">
        <v>0</v>
      </c>
      <c r="R18" s="10">
        <v>504</v>
      </c>
      <c r="S18" s="10" t="s">
        <v>26</v>
      </c>
    </row>
    <row r="19" spans="1:20" s="13" customFormat="1" ht="15">
      <c r="B19" s="10" t="s">
        <v>38</v>
      </c>
      <c r="C19" s="11">
        <v>200</v>
      </c>
      <c r="D19" s="12">
        <v>0</v>
      </c>
      <c r="E19" s="12">
        <v>0</v>
      </c>
      <c r="F19" s="12">
        <v>23.44</v>
      </c>
      <c r="G19" s="12">
        <v>37.6</v>
      </c>
      <c r="H19" s="12">
        <v>8.9999999999999993E-3</v>
      </c>
      <c r="I19" s="12">
        <v>2.8</v>
      </c>
      <c r="J19" s="12">
        <v>0.01</v>
      </c>
      <c r="K19" s="12">
        <v>0.06</v>
      </c>
      <c r="L19" s="12">
        <v>7.6</v>
      </c>
      <c r="M19" s="12">
        <v>0</v>
      </c>
      <c r="N19" s="12">
        <v>2.1</v>
      </c>
      <c r="O19" s="12">
        <v>0.04</v>
      </c>
      <c r="P19" s="12">
        <v>0.28000000000000003</v>
      </c>
      <c r="Q19" s="12">
        <v>0.6</v>
      </c>
      <c r="R19" s="10">
        <v>817</v>
      </c>
      <c r="S19" s="10" t="s">
        <v>39</v>
      </c>
    </row>
    <row r="20" spans="1:20" ht="15">
      <c r="A20" s="13"/>
      <c r="B20" s="10" t="s">
        <v>31</v>
      </c>
      <c r="C20" s="11">
        <v>20</v>
      </c>
      <c r="D20" s="12">
        <v>2</v>
      </c>
      <c r="E20" s="12">
        <v>0.9</v>
      </c>
      <c r="F20" s="12">
        <v>10.199999999999999</v>
      </c>
      <c r="G20" s="12">
        <v>54.8</v>
      </c>
      <c r="H20" s="12">
        <v>2.1999999999999999E-2</v>
      </c>
      <c r="I20" s="12">
        <v>0</v>
      </c>
      <c r="J20" s="12">
        <v>0</v>
      </c>
      <c r="K20" s="12">
        <v>0.34</v>
      </c>
      <c r="L20" s="12">
        <v>4.7</v>
      </c>
      <c r="M20" s="12">
        <v>0</v>
      </c>
      <c r="N20" s="12">
        <v>2.6</v>
      </c>
      <c r="O20" s="12">
        <v>0.24</v>
      </c>
      <c r="P20" s="12">
        <v>6.0000000000000001E-3</v>
      </c>
      <c r="Q20" s="12">
        <v>0</v>
      </c>
      <c r="R20" s="20">
        <v>18</v>
      </c>
      <c r="S20" s="10" t="s">
        <v>26</v>
      </c>
      <c r="T20" s="13"/>
    </row>
    <row r="21" spans="1:20" ht="15">
      <c r="A21" s="13"/>
      <c r="B21" s="21" t="s">
        <v>40</v>
      </c>
      <c r="C21" s="11">
        <v>40</v>
      </c>
      <c r="D21" s="12">
        <v>3</v>
      </c>
      <c r="E21" s="12">
        <v>1</v>
      </c>
      <c r="F21" s="12">
        <v>17</v>
      </c>
      <c r="G21" s="12">
        <v>103.6</v>
      </c>
      <c r="H21" s="12">
        <v>4.3999999999999997E-2</v>
      </c>
      <c r="I21" s="12">
        <v>0</v>
      </c>
      <c r="J21" s="12">
        <v>0</v>
      </c>
      <c r="K21" s="12">
        <v>0.63800000000000001</v>
      </c>
      <c r="L21" s="12">
        <v>11.6</v>
      </c>
      <c r="M21" s="12">
        <v>0</v>
      </c>
      <c r="N21" s="12">
        <v>5.6</v>
      </c>
      <c r="O21" s="12">
        <v>1.48</v>
      </c>
      <c r="P21" s="12">
        <v>1.2E-2</v>
      </c>
      <c r="Q21" s="12">
        <v>4</v>
      </c>
      <c r="R21" s="20">
        <v>19</v>
      </c>
      <c r="S21" s="10" t="s">
        <v>26</v>
      </c>
      <c r="T21" s="13"/>
    </row>
    <row r="22" spans="1:20" s="13" customFormat="1" ht="14.25">
      <c r="B22" s="15" t="s">
        <v>41</v>
      </c>
      <c r="C22" s="16">
        <f t="shared" ref="C22:Q22" si="1">SUM(C16:C21)</f>
        <v>700</v>
      </c>
      <c r="D22" s="17">
        <f t="shared" si="1"/>
        <v>23.54</v>
      </c>
      <c r="E22" s="17">
        <f t="shared" si="1"/>
        <v>26.98</v>
      </c>
      <c r="F22" s="17">
        <f t="shared" si="1"/>
        <v>100.5</v>
      </c>
      <c r="G22" s="17">
        <f t="shared" si="1"/>
        <v>703.1</v>
      </c>
      <c r="H22" s="17">
        <f t="shared" si="1"/>
        <v>10.715000000000002</v>
      </c>
      <c r="I22" s="17">
        <f t="shared" si="1"/>
        <v>29.064</v>
      </c>
      <c r="J22" s="17">
        <f t="shared" si="1"/>
        <v>828.02</v>
      </c>
      <c r="K22" s="17">
        <f t="shared" si="1"/>
        <v>7.7979999999999983</v>
      </c>
      <c r="L22" s="17">
        <f t="shared" si="1"/>
        <v>123.77999999999999</v>
      </c>
      <c r="M22" s="17">
        <f t="shared" si="1"/>
        <v>45.38</v>
      </c>
      <c r="N22" s="17">
        <f t="shared" si="1"/>
        <v>75.729999999999976</v>
      </c>
      <c r="O22" s="17">
        <f t="shared" si="1"/>
        <v>6.4600000000000009</v>
      </c>
      <c r="P22" s="17">
        <f t="shared" si="1"/>
        <v>0.70176000000000005</v>
      </c>
      <c r="Q22" s="17">
        <f t="shared" si="1"/>
        <v>6.2799999999999994</v>
      </c>
      <c r="R22" s="15"/>
      <c r="S22" s="15"/>
    </row>
    <row r="23" spans="1:20" s="13" customFormat="1" ht="12.75" customHeight="1">
      <c r="B23" s="22">
        <v>170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0" s="13" customFormat="1" ht="15">
      <c r="B24" s="10" t="s">
        <v>42</v>
      </c>
      <c r="C24" s="11">
        <v>150</v>
      </c>
      <c r="D24" s="12">
        <v>25</v>
      </c>
      <c r="E24" s="12">
        <v>21</v>
      </c>
      <c r="F24" s="12">
        <v>27</v>
      </c>
      <c r="G24" s="12">
        <v>407</v>
      </c>
      <c r="H24" s="12">
        <v>0.16</v>
      </c>
      <c r="I24" s="12">
        <v>2</v>
      </c>
      <c r="J24" s="12">
        <v>40.68</v>
      </c>
      <c r="K24" s="12">
        <v>2.81</v>
      </c>
      <c r="L24" s="12">
        <v>200</v>
      </c>
      <c r="M24" s="12">
        <v>218.9</v>
      </c>
      <c r="N24" s="12">
        <v>48.9</v>
      </c>
      <c r="O24" s="12">
        <v>1.38</v>
      </c>
      <c r="P24" s="12">
        <v>0.28000000000000003</v>
      </c>
      <c r="Q24" s="12">
        <v>0</v>
      </c>
      <c r="R24" s="10">
        <v>239</v>
      </c>
      <c r="S24" s="10" t="s">
        <v>26</v>
      </c>
    </row>
    <row r="25" spans="1:20" s="13" customFormat="1" ht="18.600000000000001" customHeight="1">
      <c r="B25" s="10" t="s">
        <v>43</v>
      </c>
      <c r="C25" s="11">
        <v>30</v>
      </c>
      <c r="D25" s="12">
        <v>1.5</v>
      </c>
      <c r="E25" s="12">
        <v>2.5499999999999998</v>
      </c>
      <c r="F25" s="12">
        <v>16.649999999999999</v>
      </c>
      <c r="G25" s="12">
        <v>96</v>
      </c>
      <c r="H25" s="12">
        <v>0.02</v>
      </c>
      <c r="I25" s="12">
        <v>0.06</v>
      </c>
      <c r="J25" s="12">
        <v>13.2</v>
      </c>
      <c r="K25" s="12">
        <v>0.6</v>
      </c>
      <c r="L25" s="12">
        <v>92.1</v>
      </c>
      <c r="M25" s="12">
        <v>67.5</v>
      </c>
      <c r="N25" s="12">
        <v>10.199999999999999</v>
      </c>
      <c r="O25" s="12">
        <v>0.6</v>
      </c>
      <c r="P25" s="12">
        <v>0.12</v>
      </c>
      <c r="Q25" s="12">
        <v>0</v>
      </c>
      <c r="R25" s="10">
        <v>371</v>
      </c>
      <c r="S25" s="10" t="s">
        <v>26</v>
      </c>
    </row>
    <row r="26" spans="1:20" s="13" customFormat="1" ht="29.85" customHeight="1">
      <c r="B26" s="14" t="s">
        <v>44</v>
      </c>
      <c r="C26" s="11">
        <v>100</v>
      </c>
      <c r="D26" s="12">
        <v>0</v>
      </c>
      <c r="E26" s="12">
        <v>0</v>
      </c>
      <c r="F26" s="12">
        <v>9.8000000000000007</v>
      </c>
      <c r="G26" s="12">
        <v>47</v>
      </c>
      <c r="H26" s="12">
        <v>0.03</v>
      </c>
      <c r="I26" s="12">
        <v>10</v>
      </c>
      <c r="J26" s="12">
        <v>0</v>
      </c>
      <c r="K26" s="12">
        <v>0.2</v>
      </c>
      <c r="L26" s="12">
        <v>35</v>
      </c>
      <c r="M26" s="12">
        <v>0</v>
      </c>
      <c r="N26" s="12">
        <v>11</v>
      </c>
      <c r="O26" s="12">
        <v>0.1</v>
      </c>
      <c r="P26" s="12">
        <v>0.03</v>
      </c>
      <c r="Q26" s="12">
        <v>0</v>
      </c>
      <c r="R26" s="10">
        <v>403</v>
      </c>
      <c r="S26" s="10" t="s">
        <v>26</v>
      </c>
    </row>
    <row r="27" spans="1:20" s="13" customFormat="1" ht="30">
      <c r="B27" s="14" t="s">
        <v>45</v>
      </c>
      <c r="C27" s="11">
        <v>200</v>
      </c>
      <c r="D27" s="12">
        <v>0.2</v>
      </c>
      <c r="E27" s="12">
        <v>0</v>
      </c>
      <c r="F27" s="12">
        <v>21</v>
      </c>
      <c r="G27" s="12">
        <v>86</v>
      </c>
      <c r="H27" s="12">
        <v>0.01</v>
      </c>
      <c r="I27" s="12">
        <v>40</v>
      </c>
      <c r="J27" s="12">
        <v>0</v>
      </c>
      <c r="K27" s="12">
        <v>0.14000000000000001</v>
      </c>
      <c r="L27" s="12">
        <v>2.48</v>
      </c>
      <c r="M27" s="12">
        <v>6.6</v>
      </c>
      <c r="N27" s="12">
        <v>7.82</v>
      </c>
      <c r="O27" s="12">
        <v>0.32</v>
      </c>
      <c r="P27" s="12">
        <v>0.01</v>
      </c>
      <c r="Q27" s="12">
        <v>0</v>
      </c>
      <c r="R27" s="10">
        <v>457</v>
      </c>
      <c r="S27" s="10" t="s">
        <v>26</v>
      </c>
    </row>
    <row r="28" spans="1:20" s="13" customFormat="1" ht="15">
      <c r="B28" s="10" t="s">
        <v>31</v>
      </c>
      <c r="C28" s="11">
        <v>20</v>
      </c>
      <c r="D28" s="12">
        <v>2</v>
      </c>
      <c r="E28" s="12">
        <v>0.9</v>
      </c>
      <c r="F28" s="12">
        <v>10.199999999999999</v>
      </c>
      <c r="G28" s="12">
        <v>54.8</v>
      </c>
      <c r="H28" s="12">
        <v>2.1999999999999999E-2</v>
      </c>
      <c r="I28" s="12">
        <v>0</v>
      </c>
      <c r="J28" s="12">
        <v>0</v>
      </c>
      <c r="K28" s="12">
        <v>0.34</v>
      </c>
      <c r="L28" s="12">
        <v>4.7</v>
      </c>
      <c r="M28" s="12">
        <v>0</v>
      </c>
      <c r="N28" s="12">
        <v>2.8</v>
      </c>
      <c r="O28" s="12">
        <v>0.24</v>
      </c>
      <c r="P28" s="12">
        <v>6.0000000000000001E-3</v>
      </c>
      <c r="Q28" s="12">
        <v>2</v>
      </c>
      <c r="R28" s="10">
        <v>18</v>
      </c>
      <c r="S28" s="10" t="s">
        <v>26</v>
      </c>
    </row>
    <row r="29" spans="1:20" s="13" customFormat="1" ht="14.25">
      <c r="B29" s="15" t="s">
        <v>46</v>
      </c>
      <c r="C29" s="16">
        <f t="shared" ref="C29:Q29" si="2">SUM(C24:C28)</f>
        <v>500</v>
      </c>
      <c r="D29" s="17">
        <f t="shared" si="2"/>
        <v>28.7</v>
      </c>
      <c r="E29" s="17">
        <f t="shared" si="2"/>
        <v>24.45</v>
      </c>
      <c r="F29" s="17">
        <f t="shared" si="2"/>
        <v>84.65</v>
      </c>
      <c r="G29" s="17">
        <f t="shared" si="2"/>
        <v>690.8</v>
      </c>
      <c r="H29" s="17">
        <f t="shared" si="2"/>
        <v>0.24199999999999999</v>
      </c>
      <c r="I29" s="17">
        <f t="shared" si="2"/>
        <v>52.06</v>
      </c>
      <c r="J29" s="17">
        <f t="shared" si="2"/>
        <v>53.879999999999995</v>
      </c>
      <c r="K29" s="17">
        <f t="shared" si="2"/>
        <v>4.0900000000000007</v>
      </c>
      <c r="L29" s="17">
        <f t="shared" si="2"/>
        <v>334.28000000000003</v>
      </c>
      <c r="M29" s="17">
        <f t="shared" si="2"/>
        <v>293</v>
      </c>
      <c r="N29" s="17">
        <f t="shared" si="2"/>
        <v>80.719999999999985</v>
      </c>
      <c r="O29" s="17">
        <f t="shared" si="2"/>
        <v>2.6399999999999997</v>
      </c>
      <c r="P29" s="17">
        <f t="shared" si="2"/>
        <v>0.44600000000000006</v>
      </c>
      <c r="Q29" s="17">
        <f t="shared" si="2"/>
        <v>2</v>
      </c>
      <c r="R29" s="15"/>
      <c r="S29" s="15"/>
    </row>
    <row r="30" spans="1:20" s="13" customFormat="1" ht="15">
      <c r="B30" s="23" t="s">
        <v>47</v>
      </c>
      <c r="C30" s="24"/>
      <c r="D30" s="25">
        <f t="shared" ref="D30:Q30" si="3">D14+D22</f>
        <v>42.79</v>
      </c>
      <c r="E30" s="25">
        <f t="shared" si="3"/>
        <v>46.730000000000004</v>
      </c>
      <c r="F30" s="25">
        <f t="shared" si="3"/>
        <v>170.4</v>
      </c>
      <c r="G30" s="25">
        <f t="shared" si="3"/>
        <v>1462.99</v>
      </c>
      <c r="H30" s="25">
        <f t="shared" si="3"/>
        <v>10.815000000000001</v>
      </c>
      <c r="I30" s="25">
        <f t="shared" si="3"/>
        <v>30.123999999999999</v>
      </c>
      <c r="J30" s="25">
        <f t="shared" si="3"/>
        <v>1238.24</v>
      </c>
      <c r="K30" s="25">
        <f t="shared" si="3"/>
        <v>9.0679999999999978</v>
      </c>
      <c r="L30" s="25">
        <f t="shared" si="3"/>
        <v>256.07</v>
      </c>
      <c r="M30" s="25">
        <f t="shared" si="3"/>
        <v>422.75</v>
      </c>
      <c r="N30" s="25">
        <f t="shared" si="3"/>
        <v>88.679999999999978</v>
      </c>
      <c r="O30" s="25">
        <f t="shared" si="3"/>
        <v>9.66</v>
      </c>
      <c r="P30" s="25">
        <f t="shared" si="3"/>
        <v>1.2667600000000001</v>
      </c>
      <c r="Q30" s="25">
        <f t="shared" si="3"/>
        <v>41.86</v>
      </c>
      <c r="R30" s="26"/>
      <c r="S30" s="26"/>
    </row>
    <row r="31" spans="1:20" s="13" customFormat="1" ht="15">
      <c r="B31" s="23" t="s">
        <v>48</v>
      </c>
      <c r="C31" s="24"/>
      <c r="D31" s="25">
        <f t="shared" ref="D31:Q31" si="4">D22+D29</f>
        <v>52.239999999999995</v>
      </c>
      <c r="E31" s="25">
        <f t="shared" si="4"/>
        <v>51.43</v>
      </c>
      <c r="F31" s="25">
        <f t="shared" si="4"/>
        <v>185.15</v>
      </c>
      <c r="G31" s="25">
        <f t="shared" si="4"/>
        <v>1393.9</v>
      </c>
      <c r="H31" s="25">
        <f t="shared" si="4"/>
        <v>10.957000000000001</v>
      </c>
      <c r="I31" s="25">
        <f t="shared" si="4"/>
        <v>81.123999999999995</v>
      </c>
      <c r="J31" s="25">
        <f t="shared" si="4"/>
        <v>881.9</v>
      </c>
      <c r="K31" s="25">
        <f t="shared" si="4"/>
        <v>11.887999999999998</v>
      </c>
      <c r="L31" s="25">
        <f t="shared" si="4"/>
        <v>458.06</v>
      </c>
      <c r="M31" s="25">
        <f t="shared" si="4"/>
        <v>338.38</v>
      </c>
      <c r="N31" s="25">
        <f t="shared" si="4"/>
        <v>156.44999999999996</v>
      </c>
      <c r="O31" s="25">
        <f t="shared" si="4"/>
        <v>9.1000000000000014</v>
      </c>
      <c r="P31" s="25">
        <f t="shared" si="4"/>
        <v>1.1477600000000001</v>
      </c>
      <c r="Q31" s="25">
        <f t="shared" si="4"/>
        <v>8.2799999999999994</v>
      </c>
      <c r="R31" s="26"/>
      <c r="S31" s="26"/>
    </row>
    <row r="32" spans="1:20" s="13" customFormat="1" ht="15">
      <c r="B32" s="27" t="s">
        <v>49</v>
      </c>
      <c r="C32" s="28"/>
      <c r="D32" s="25">
        <f>'[1]1-4кл.понедельник'!D32+'[2]1-4кл.вторник'!D31+'[1]1-4кл.среда'!D31+'[1]1-4кл. четверг'!D33+'1-4кл пятница'!D30</f>
        <v>217.80499999999998</v>
      </c>
      <c r="E32" s="25">
        <f>'[1]1-4кл.понедельник'!E32+'[2]1-4кл.вторник'!E31+'[1]1-4кл.среда'!E31+'[1]1-4кл. четверг'!E33+'1-4кл пятница'!E30</f>
        <v>234.12</v>
      </c>
      <c r="F32" s="25">
        <f>'[1]1-4кл.понедельник'!F32+'[2]1-4кл.вторник'!F31+'[1]1-4кл.среда'!F31+'[1]1-4кл. четверг'!F33+'1-4кл пятница'!F30</f>
        <v>884.81000000000006</v>
      </c>
      <c r="G32" s="25">
        <f>'[1]1-4кл.понедельник'!G32+'[2]1-4кл.вторник'!G31+'[1]1-4кл.среда'!G31+'[1]1-4кл. четверг'!G33+'1-4кл пятница'!G30</f>
        <v>6919.53</v>
      </c>
      <c r="H32" s="25">
        <f>'[1]1-4кл.понедельник'!H32+'[2]1-4кл.вторник'!H31+'[1]1-4кл.среда'!H31+'[1]1-4кл. четверг'!H33+'1-4кл пятница'!H30</f>
        <v>12.918300000000002</v>
      </c>
      <c r="I32" s="25">
        <f>'[1]1-4кл.понедельник'!I32+'[2]1-4кл.вторник'!I31+'[1]1-4кл.среда'!I31+'[1]1-4кл. четверг'!I33+'1-4кл пятница'!I30</f>
        <v>219.55199999999999</v>
      </c>
      <c r="J32" s="25">
        <f>'[1]1-4кл.понедельник'!J32+'[2]1-4кл.вторник'!J31+'[1]1-4кл.среда'!J31+'[1]1-4кл. четверг'!J33+'1-4кл пятница'!J30</f>
        <v>3027.17</v>
      </c>
      <c r="K32" s="25">
        <f>'[1]1-4кл.понедельник'!K32+'[2]1-4кл.вторник'!K31+'[1]1-4кл.среда'!K31+'[1]1-4кл. четверг'!K33+'1-4кл пятница'!K30</f>
        <v>37.311499999999995</v>
      </c>
      <c r="L32" s="25">
        <f>'[1]1-4кл.понедельник'!L32+'[2]1-4кл.вторник'!L31+'[1]1-4кл.среда'!L31+'[1]1-4кл. четверг'!L33+'1-4кл пятница'!L30</f>
        <v>2112.8224</v>
      </c>
      <c r="M32" s="25">
        <f>'[1]1-4кл.понедельник'!M32+'[2]1-4кл.вторник'!M31+'[1]1-4кл.среда'!M31+'[1]1-4кл. четверг'!M33+'1-4кл пятница'!M30</f>
        <v>3010.52</v>
      </c>
      <c r="N32" s="25">
        <f>'[1]1-4кл.понедельник'!N32+'[2]1-4кл.вторник'!N31+'[1]1-4кл.среда'!N31+'[1]1-4кл. четверг'!N33+'1-4кл пятница'!N30</f>
        <v>634.23500000000001</v>
      </c>
      <c r="O32" s="25">
        <f>'[1]1-4кл.понедельник'!O32+'[2]1-4кл.вторник'!O31+'[1]1-4кл.среда'!O31+'[1]1-4кл. четверг'!O33+'1-4кл пятница'!O30</f>
        <v>67.724699999999999</v>
      </c>
      <c r="P32" s="25">
        <f>'[1]1-4кл.понедельник'!P32+'[2]1-4кл.вторник'!P31+'[1]1-4кл.среда'!P31+'[1]1-4кл. четверг'!P33+'1-4кл пятница'!P30</f>
        <v>4.481695165217392</v>
      </c>
      <c r="Q32" s="25">
        <f>'[1]1-4кл.понедельник'!Q32+'[2]1-4кл.вторник'!Q31+'[1]1-4кл.среда'!Q31+'[1]1-4кл. четверг'!Q33+'1-4кл пятница'!Q30</f>
        <v>114.6615</v>
      </c>
      <c r="R32" s="27"/>
      <c r="S32" s="27"/>
    </row>
    <row r="33" spans="2:19" s="13" customFormat="1" ht="15">
      <c r="B33" s="27" t="s">
        <v>50</v>
      </c>
      <c r="C33" s="28"/>
      <c r="D33" s="25">
        <f>'[1]1-4кл.понедельник'!D33+'[2]1-4кл.вторник'!D32+'[1]1-4кл.среда'!D32+'[1]1-4кл. четверг'!D34+'1-4кл пятница'!D31</f>
        <v>256.00599999999997</v>
      </c>
      <c r="E33" s="25">
        <f>'[1]1-4кл.понедельник'!E33+'[2]1-4кл.вторник'!E32+'[1]1-4кл.среда'!E32+'[1]1-4кл. четверг'!E34+'1-4кл пятница'!E31</f>
        <v>230.06000000000003</v>
      </c>
      <c r="F33" s="25">
        <f>'[1]1-4кл.понедельник'!F33+'[2]1-4кл.вторник'!F32+'[1]1-4кл.среда'!F32+'[1]1-4кл. четверг'!F34+'1-4кл пятница'!F31</f>
        <v>942.02800000000002</v>
      </c>
      <c r="G33" s="25">
        <f>'[1]1-4кл.понедельник'!G33+'[2]1-4кл.вторник'!G32+'[1]1-4кл.среда'!G32+'[1]1-4кл. четверг'!G34+'1-4кл пятница'!G31</f>
        <v>6852.1299999999992</v>
      </c>
      <c r="H33" s="25">
        <f>'[1]1-4кл.понедельник'!H33+'[2]1-4кл.вторник'!H32+'[1]1-4кл.среда'!H32+'[1]1-4кл. четверг'!H34+'1-4кл пятница'!H31</f>
        <v>13.464700000000001</v>
      </c>
      <c r="I33" s="25">
        <f>'[1]1-4кл.понедельник'!I33+'[2]1-4кл.вторник'!I32+'[1]1-4кл.среда'!I32+'[1]1-4кл. четверг'!I34+'1-4кл пятница'!I31</f>
        <v>290.48439999999999</v>
      </c>
      <c r="J33" s="25">
        <f>'[1]1-4кл.понедельник'!J33+'[2]1-4кл.вторник'!J32+'[1]1-4кл.среда'!J32+'[1]1-4кл. четверг'!J34+'1-4кл пятница'!J31</f>
        <v>2167.67</v>
      </c>
      <c r="K33" s="25">
        <f>'[1]1-4кл.понедельник'!K33+'[2]1-4кл.вторник'!K32+'[1]1-4кл.среда'!K32+'[1]1-4кл. четверг'!K34+'1-4кл пятница'!K31</f>
        <v>40.665700000000001</v>
      </c>
      <c r="L33" s="25">
        <f>'[1]1-4кл.понедельник'!L33+'[2]1-4кл.вторник'!L32+'[1]1-4кл.среда'!L32+'[1]1-4кл. четверг'!L34+'1-4кл пятница'!L31</f>
        <v>1541.2423999999999</v>
      </c>
      <c r="M33" s="25">
        <f>'[1]1-4кл.понедельник'!M33+'[2]1-4кл.вторник'!M32+'[1]1-4кл.среда'!M32+'[1]1-4кл. четверг'!M34+'1-4кл пятница'!M31</f>
        <v>2466.8679999999999</v>
      </c>
      <c r="N33" s="25">
        <f>'[1]1-4кл.понедельник'!N33+'[2]1-4кл.вторник'!N32+'[1]1-4кл.среда'!N32+'[1]1-4кл. четверг'!N34+'1-4кл пятница'!N31</f>
        <v>910.45999999999992</v>
      </c>
      <c r="O33" s="25">
        <f>'[1]1-4кл.понедельник'!O33+'[2]1-4кл.вторник'!O32+'[1]1-4кл.среда'!O32+'[1]1-4кл. четверг'!O34+'1-4кл пятница'!O31</f>
        <v>68.566699999999997</v>
      </c>
      <c r="P33" s="25">
        <f>'[1]1-4кл.понедельник'!P33+'[2]1-4кл.вторник'!P32+'[1]1-4кл.среда'!P32+'[1]1-4кл. четверг'!P34+'1-4кл пятница'!P31</f>
        <v>3.7888951652173919</v>
      </c>
      <c r="Q33" s="25">
        <f>'[1]1-4кл.понедельник'!Q33+'[2]1-4кл.вторник'!Q32+'[1]1-4кл.среда'!Q32+'[1]1-4кл. четверг'!Q34+'1-4кл пятница'!Q31</f>
        <v>88.878999999999991</v>
      </c>
      <c r="R33" s="27"/>
      <c r="S33" s="27"/>
    </row>
  </sheetData>
  <mergeCells count="23">
    <mergeCell ref="B23:S23"/>
    <mergeCell ref="L5:L6"/>
    <mergeCell ref="M5:M6"/>
    <mergeCell ref="N5:N6"/>
    <mergeCell ref="O5:O6"/>
    <mergeCell ref="B7:S7"/>
    <mergeCell ref="B8:S8"/>
    <mergeCell ref="H4:K4"/>
    <mergeCell ref="L4:O4"/>
    <mergeCell ref="P4:P6"/>
    <mergeCell ref="Q4:Q6"/>
    <mergeCell ref="R4:R6"/>
    <mergeCell ref="S4:S6"/>
    <mergeCell ref="H5:H6"/>
    <mergeCell ref="I5:I6"/>
    <mergeCell ref="J5:J6"/>
    <mergeCell ref="K5:K6"/>
    <mergeCell ref="B4:B6"/>
    <mergeCell ref="C4:C5"/>
    <mergeCell ref="D4:D5"/>
    <mergeCell ref="E4:E5"/>
    <mergeCell ref="F4:F5"/>
    <mergeCell ref="G4:G5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1-4кл пятница</vt:lpstr>
      <vt:lpstr>'1-4кл пятница'!Область_печати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2023-09-26T16:38:16Z</dcterms:created>
  <dcterms:modified xsi:type="dcterms:W3CDTF">2023-09-26T16:38:35Z</dcterms:modified>
</cp:coreProperties>
</file>